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z.becker\Documents\BECKER\1) GOVERNANÇA\1.8) LAI - PORTAL DE TRANSPARÊNCIA\GASTOS COM PUBLICIDADE e PROPAGANDA\EXCEL\8) 2021\"/>
    </mc:Choice>
  </mc:AlternateContent>
  <bookViews>
    <workbookView xWindow="-120" yWindow="-120" windowWidth="29040" windowHeight="15840" activeTab="3"/>
  </bookViews>
  <sheets>
    <sheet name="DEMONSTRATIVO 2015 a 2021" sheetId="7" r:id="rId1"/>
    <sheet name="2019" sheetId="4" r:id="rId2"/>
    <sheet name="2020" sheetId="5" r:id="rId3"/>
    <sheet name="2021" sheetId="3" r:id="rId4"/>
  </sheets>
  <definedNames>
    <definedName name="_xlnm.Print_Area" localSheetId="0">'DEMONSTRATIVO 2015 a 2021'!$A$1:$D$20</definedName>
    <definedName name="_xlnm.Print_Titles" localSheetId="1">'2019'!$1:$1</definedName>
    <definedName name="_xlnm.Print_Titles" localSheetId="2">'2020'!$1:$1</definedName>
    <definedName name="_xlnm.Print_Titles" localSheetId="3">'2021'!$1:$2</definedName>
    <definedName name="_xlnm.Print_Titles" localSheetId="0">'DEMONSTRATIVO 2015 a 2021'!$1:$2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7" l="1"/>
  <c r="F67" i="3" l="1"/>
  <c r="F61" i="3"/>
  <c r="F54" i="3"/>
  <c r="F47" i="3"/>
  <c r="F42" i="3"/>
  <c r="F36" i="3" l="1"/>
  <c r="F31" i="3"/>
  <c r="F21" i="3" l="1"/>
  <c r="F26" i="3"/>
  <c r="F60" i="4" l="1"/>
  <c r="F54" i="4"/>
  <c r="F50" i="4"/>
  <c r="F45" i="4"/>
  <c r="F38" i="4"/>
  <c r="F34" i="4"/>
  <c r="F26" i="4"/>
  <c r="F19" i="4"/>
  <c r="F15" i="4"/>
  <c r="F10" i="4"/>
  <c r="F4" i="4"/>
  <c r="F62" i="4" s="1"/>
  <c r="F68" i="5"/>
  <c r="F63" i="5"/>
  <c r="F58" i="5"/>
  <c r="F53" i="5"/>
  <c r="F49" i="5"/>
  <c r="F43" i="5"/>
  <c r="F37" i="5"/>
  <c r="F28" i="5"/>
  <c r="F22" i="5"/>
  <c r="F17" i="5"/>
  <c r="F12" i="5"/>
  <c r="F7" i="5"/>
  <c r="F70" i="5" s="1"/>
  <c r="F16" i="3" l="1"/>
  <c r="F12" i="3"/>
  <c r="F6" i="3"/>
  <c r="F68" i="3" l="1"/>
</calcChain>
</file>

<file path=xl/sharedStrings.xml><?xml version="1.0" encoding="utf-8"?>
<sst xmlns="http://schemas.openxmlformats.org/spreadsheetml/2006/main" count="531" uniqueCount="78">
  <si>
    <t>BENEFICIÁRIO</t>
  </si>
  <si>
    <t>CNPJ</t>
  </si>
  <si>
    <t>FINALIDADE</t>
  </si>
  <si>
    <t>NOTA FISCAL</t>
  </si>
  <si>
    <t>VALOR</t>
  </si>
  <si>
    <t>JANEIRO</t>
  </si>
  <si>
    <t>FEVEREIRO</t>
  </si>
  <si>
    <t>MARÇO</t>
  </si>
  <si>
    <t>ABRIL</t>
  </si>
  <si>
    <t>MAIO</t>
  </si>
  <si>
    <t>JUNHO</t>
  </si>
  <si>
    <t>AGENCIA BRASIL CENTRAL</t>
  </si>
  <si>
    <t>03.520.902/0001-47</t>
  </si>
  <si>
    <t>AGÊNCIA BRASIL CENTRAL - ABC</t>
  </si>
  <si>
    <t>AVISO URGENTE - CLIPPING E SOFTWARES</t>
  </si>
  <si>
    <t>00.190.951/0001-70</t>
  </si>
  <si>
    <t>Fornecimento de publicações que deverão buscar o nome de 10(dez) advogados, quais sejam: Edumont Parreira Júnior, Fabiana Dumont Marques, Caio Teixeira do Nascimento Oliveira Mota, João Pedro Batista Prado, Allan kardec Marques Silva, Bernardo Teles Machado, Valdinon Pereira Batista, Janara de Figueiredo Teles, Flaviane Ribeiro de Freitas e Laisa Miranda dos Santos, bem como o nome da Companhia de Distritos Industriais de Goiás - GOIA SINDUSTRIAL e Companhia de desenvolvimento econômico de Goiás - CODEGO.</t>
  </si>
  <si>
    <t>PUBLICAÇÕES NO DIÁRIO OFICIAL</t>
  </si>
  <si>
    <t>DEMONSTRATIVO DAS DESPESAS COM PUBLICIDADE E PROPAGANDA 2021</t>
  </si>
  <si>
    <t>AVISO URGENTE - CLIPPING E SOFTWARES LTDA</t>
  </si>
  <si>
    <t>TOTAL</t>
  </si>
  <si>
    <t>DEMONSTRATIVO DAS DESPESAS COM PUBLICIDADE E PROPAGANDA 2019</t>
  </si>
  <si>
    <t>Publicações no Diário Oficial</t>
  </si>
  <si>
    <t>J.CAMARA &amp; IRMÃOS S/A</t>
  </si>
  <si>
    <t>01.536.754/0001-23</t>
  </si>
  <si>
    <t>Publicação - Edital de citação</t>
  </si>
  <si>
    <t>Publicação de Licença instalação do Distrito agroindustrial de Uruaçu</t>
  </si>
  <si>
    <t>Edital de convocação</t>
  </si>
  <si>
    <t>JULHO</t>
  </si>
  <si>
    <t>Publicações no Diário oficial: Aditivos, Portarias e termos aditivos.</t>
  </si>
  <si>
    <t>Publicações no Diário oficial: Portarias e termos aditivos</t>
  </si>
  <si>
    <t>AGOSTO</t>
  </si>
  <si>
    <t>SETEMBRO</t>
  </si>
  <si>
    <t>Publicações no Diário Oficial: Contratos, Portarias, Aditivos, Convocação, Licença, Regulamento para alienação de área e empreendimentos.</t>
  </si>
  <si>
    <t>Fornecimento de publicações judiciais relativas a processos originários das justiças Estadual, Federal, Eleitoral, Militar e trabalhista do estado de Goiás.</t>
  </si>
  <si>
    <t>Edital de convocação: Assembleia geral ordinária e extraordinária</t>
  </si>
  <si>
    <t>Licença Prévia: Distrito Agroindustrial de Anapolis (DAIA)</t>
  </si>
  <si>
    <t>OUTUBRO</t>
  </si>
  <si>
    <t>Publicações no Diário oficial: Aditivos, Aviso de abertura, edital de intimação, contrato e errata.</t>
  </si>
  <si>
    <t>NOVEMBRO</t>
  </si>
  <si>
    <t>Publicações no Diário oficial: Aditivos, Aviso de abertura, contratos e errata.</t>
  </si>
  <si>
    <t>DEZEMBRO</t>
  </si>
  <si>
    <t>Assembleia geral ordinária e extraordinária</t>
  </si>
  <si>
    <t>DEMONSTRATIVO DAS DESPESAS COM PUBLICIDADE E PROPAGANDA 2020</t>
  </si>
  <si>
    <t>Edital de intimação - Nutrilac Indústria e Comércio</t>
  </si>
  <si>
    <t>REFIS</t>
  </si>
  <si>
    <t xml:space="preserve"> 13/02/2020</t>
  </si>
  <si>
    <t>EDITAL DE CONVOCAÇÃO ASSEMBLEIA GERAL EXTRAORDINARIA</t>
  </si>
  <si>
    <t>EDITAL ASSEMBLEIA GERAL</t>
  </si>
  <si>
    <t>BALANÇO PATRIMONIAL</t>
  </si>
  <si>
    <t>EDITAL DE CONVOCAÇÃO</t>
  </si>
  <si>
    <t>202008724</t>
  </si>
  <si>
    <t>TOTAL ACUMULADO ANO 2021</t>
  </si>
  <si>
    <t>TOTAL DESPESAS COM PUBLICIDADE E PROPAGANDA ANO 2019</t>
  </si>
  <si>
    <t>TOTAL DESPESAS COM PUBLICIDADE E PROPAGANDA ANO 2020</t>
  </si>
  <si>
    <t>TOTAL GERAL</t>
  </si>
  <si>
    <t>TOTAL ANO 2019</t>
  </si>
  <si>
    <t>TOTAL ANO 2020</t>
  </si>
  <si>
    <t>AUDIÊNCIA PÚBLICA</t>
  </si>
  <si>
    <t>ADIAMENTO AUDIÊNCIA</t>
  </si>
  <si>
    <t>Edital de convocação - Ipê Industria e Comercio</t>
  </si>
  <si>
    <t>EDITORA DIÁRIO DO ESTADO EIRELI - ME</t>
  </si>
  <si>
    <t>24.946.442/0001-93</t>
  </si>
  <si>
    <t>PUBLICAÇÕES NO DIÁRIO DIÁRIO DO ESTADO IMPRESSO</t>
  </si>
  <si>
    <t>MODELO COMUNICAÇÃO VISUAL LTDA</t>
  </si>
  <si>
    <t>05.159.380/0001-25</t>
  </si>
  <si>
    <t>BANNER</t>
  </si>
  <si>
    <t>Prestação de serviços de fornecimento de publicações judiciais realtivas a processos originarios das justiças Estadual, Federal, Eleitoral, Militar e Trabalhista do Estado de GOAIS, em tramite nas diversas instancias, extraidas dos respectivos diarios de justiça, desde que conste o nome da Cia. de Desenvolvimento Economico de Goias CODEGO e/ou da Cia. de Distritos Industriais de Goias GOIASINDUSTRIAL ou dos advogados da CODEGO.</t>
  </si>
  <si>
    <t>PUBLICAÇÕES NO DIÁRIO DO ESTADO IMPRESSO</t>
  </si>
  <si>
    <t>DEMONSTRATIVO DAS DESPESAS COM PUBLICIDADE E PROPAGANDA                                                                                               PERÍODO DE 2015 A 20201</t>
  </si>
  <si>
    <t>TOTAL DESPESAS COM PUBLICIDADE E PROPAGANDA ANO 2015</t>
  </si>
  <si>
    <t>TOTAL DESPESAS COM PUBLICIDADE E PROPAGANDA ANO 2016</t>
  </si>
  <si>
    <t>TOTAL DESPESAS COM PUBLICIDADE E PROPAGANDA ANO 2017</t>
  </si>
  <si>
    <t>TOTAL DESPESAS COM PUBLICIDADE E PROPAGANDA ANO 2018</t>
  </si>
  <si>
    <t>TOTAL DESPESAS COM PUBLICIDADE E PROPAGANDA ANO 2021                                        (Período Janeiro a 22 de Dezembro)</t>
  </si>
  <si>
    <r>
      <rPr>
        <b/>
        <sz val="12"/>
        <color theme="1"/>
        <rFont val="Calibri"/>
        <family val="2"/>
        <scheme val="minor"/>
      </rPr>
      <t>FONTE</t>
    </r>
    <r>
      <rPr>
        <sz val="12"/>
        <color theme="1"/>
        <rFont val="Calibri"/>
        <family val="2"/>
        <scheme val="minor"/>
      </rPr>
      <t>: Diretoria Financeira/ Gerência de Contabilidade</t>
    </r>
  </si>
  <si>
    <r>
      <t xml:space="preserve">ELABORAÇÃO: </t>
    </r>
    <r>
      <rPr>
        <sz val="12"/>
        <color theme="1"/>
        <rFont val="Calibri"/>
        <family val="2"/>
        <scheme val="minor"/>
      </rPr>
      <t>Governança (Portal da Transparência)</t>
    </r>
  </si>
  <si>
    <r>
      <rPr>
        <b/>
        <sz val="12"/>
        <color theme="1"/>
        <rFont val="Calibri"/>
        <family val="2"/>
        <scheme val="minor"/>
      </rPr>
      <t>FONTE</t>
    </r>
    <r>
      <rPr>
        <sz val="12"/>
        <color theme="1"/>
        <rFont val="Calibri"/>
        <family val="2"/>
        <scheme val="minor"/>
      </rPr>
      <t>: Diretoria Financeira/ Gerência de Contabilidade (DESPACHO nº32/2022-DIRF, SEI nº 202110216000258)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</si>
</sst>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16" x14ac:knownFonts="1">
    <font>
      <sz val="11"/>
      <color theme="1"/>
      <name val="Calibri"/>
      <family val="2"/>
      <scheme val="minor"/>
    </font>
    <font>
      <sz val="9"/>
      <color theme="1"/>
      <name val="Verdana"/>
      <family val="2"/>
    </font>
    <font>
      <b/>
      <sz val="9"/>
      <color theme="1"/>
      <name val="Verdana"/>
      <family val="2"/>
    </font>
    <font>
      <sz val="11"/>
      <color theme="1"/>
      <name val="Calibri"/>
      <family val="2"/>
      <scheme val="minor"/>
    </font>
    <font>
      <sz val="14"/>
      <color theme="1"/>
      <name val="Calibri"/>
      <family val="2"/>
      <scheme val="minor"/>
    </font>
    <font>
      <b/>
      <sz val="12"/>
      <color theme="0"/>
      <name val="Calibri"/>
      <family val="2"/>
      <scheme val="minor"/>
    </font>
    <font>
      <b/>
      <sz val="12"/>
      <color theme="1"/>
      <name val="Arial"/>
      <family val="2"/>
    </font>
    <font>
      <sz val="11"/>
      <color theme="1"/>
      <name val="Arial"/>
      <family val="2"/>
    </font>
    <font>
      <b/>
      <sz val="12"/>
      <color theme="0"/>
      <name val="Arial"/>
      <family val="2"/>
    </font>
    <font>
      <sz val="11"/>
      <color theme="0"/>
      <name val="Arial"/>
      <family val="2"/>
    </font>
    <font>
      <b/>
      <sz val="14"/>
      <color theme="1"/>
      <name val="Arial"/>
      <family val="2"/>
    </font>
    <font>
      <sz val="14"/>
      <color theme="1"/>
      <name val="Arial"/>
      <family val="2"/>
    </font>
    <font>
      <b/>
      <sz val="16"/>
      <color theme="1"/>
      <name val="Arial"/>
      <family val="2"/>
    </font>
    <font>
      <sz val="16"/>
      <color theme="1"/>
      <name val="Arial"/>
      <family val="2"/>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111">
    <xf numFmtId="0" fontId="0" fillId="0" borderId="0" xfId="0"/>
    <xf numFmtId="0" fontId="1" fillId="0" borderId="0" xfId="0" applyFont="1" applyAlignment="1">
      <alignment horizontal="left"/>
    </xf>
    <xf numFmtId="0" fontId="1" fillId="0" borderId="1" xfId="0" applyFont="1" applyBorder="1" applyAlignment="1">
      <alignment horizontal="left" wrapText="1"/>
    </xf>
    <xf numFmtId="14" fontId="2" fillId="0" borderId="5" xfId="0" applyNumberFormat="1" applyFont="1" applyFill="1" applyBorder="1" applyAlignment="1">
      <alignment horizontal="left"/>
    </xf>
    <xf numFmtId="14" fontId="1" fillId="0" borderId="7" xfId="0" applyNumberFormat="1" applyFont="1" applyFill="1" applyBorder="1" applyAlignment="1">
      <alignment horizontal="left"/>
    </xf>
    <xf numFmtId="0" fontId="1" fillId="0" borderId="7" xfId="0" applyFont="1" applyBorder="1" applyAlignment="1">
      <alignment horizontal="left" wrapText="1"/>
    </xf>
    <xf numFmtId="0" fontId="1" fillId="0" borderId="7" xfId="0" applyFont="1" applyBorder="1" applyAlignment="1">
      <alignment horizontal="left"/>
    </xf>
    <xf numFmtId="0" fontId="1" fillId="0" borderId="7" xfId="0" applyNumberFormat="1" applyFont="1" applyFill="1" applyBorder="1" applyAlignment="1">
      <alignment horizontal="left"/>
    </xf>
    <xf numFmtId="44" fontId="1" fillId="0" borderId="7" xfId="0" applyNumberFormat="1" applyFont="1" applyFill="1" applyBorder="1" applyAlignment="1">
      <alignment horizontal="left"/>
    </xf>
    <xf numFmtId="0" fontId="1" fillId="0" borderId="7" xfId="0" applyFont="1" applyFill="1" applyBorder="1" applyAlignment="1">
      <alignment horizontal="left"/>
    </xf>
    <xf numFmtId="14" fontId="1" fillId="0" borderId="5" xfId="0" applyNumberFormat="1" applyFont="1" applyFill="1" applyBorder="1" applyAlignment="1">
      <alignment horizontal="center"/>
    </xf>
    <xf numFmtId="0" fontId="1" fillId="0" borderId="7" xfId="0" applyFont="1" applyFill="1" applyBorder="1" applyAlignment="1">
      <alignment horizontal="left" wrapText="1"/>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44" fontId="0" fillId="0" borderId="1" xfId="0" applyNumberFormat="1" applyFont="1" applyFill="1" applyBorder="1" applyAlignment="1">
      <alignment vertical="center"/>
    </xf>
    <xf numFmtId="44" fontId="0" fillId="0" borderId="1" xfId="0" applyNumberFormat="1" applyFont="1" applyBorder="1" applyAlignment="1">
      <alignment vertical="center"/>
    </xf>
    <xf numFmtId="14" fontId="0" fillId="0" borderId="1" xfId="0" applyNumberFormat="1" applyFont="1" applyFill="1" applyBorder="1" applyAlignment="1">
      <alignment horizontal="center"/>
    </xf>
    <xf numFmtId="44" fontId="0" fillId="0" borderId="1" xfId="0" applyNumberFormat="1" applyFon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44" fontId="0" fillId="0" borderId="1" xfId="1" applyFont="1" applyBorder="1" applyAlignment="1">
      <alignment horizontal="center" vertical="center"/>
    </xf>
    <xf numFmtId="14" fontId="0" fillId="0" borderId="1" xfId="0" applyNumberFormat="1" applyBorder="1" applyAlignment="1">
      <alignment horizontal="center" vertical="center" wrapText="1"/>
    </xf>
    <xf numFmtId="14" fontId="1" fillId="0" borderId="1" xfId="0" applyNumberFormat="1" applyFont="1" applyFill="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4" fontId="1" fillId="0" borderId="1" xfId="0" applyNumberFormat="1" applyFont="1" applyFill="1" applyBorder="1" applyAlignment="1">
      <alignment horizontal="left" vertical="center" wrapText="1"/>
    </xf>
    <xf numFmtId="44" fontId="1" fillId="0" borderId="1" xfId="0" applyNumberFormat="1" applyFont="1" applyFill="1" applyBorder="1" applyAlignment="1">
      <alignment horizontal="left" vertical="center"/>
    </xf>
    <xf numFmtId="44" fontId="2" fillId="0" borderId="1" xfId="0" applyNumberFormat="1" applyFont="1" applyFill="1" applyBorder="1" applyAlignment="1">
      <alignment horizontal="left" vertical="center"/>
    </xf>
    <xf numFmtId="44" fontId="1" fillId="0" borderId="1" xfId="0" applyNumberFormat="1" applyFont="1" applyBorder="1" applyAlignment="1">
      <alignment horizontal="left" vertical="center"/>
    </xf>
    <xf numFmtId="44" fontId="2" fillId="0" borderId="1" xfId="0" applyNumberFormat="1" applyFont="1" applyFill="1" applyBorder="1" applyAlignment="1">
      <alignment horizontal="right" vertical="center"/>
    </xf>
    <xf numFmtId="0" fontId="0" fillId="0" borderId="1" xfId="0" applyNumberFormat="1" applyBorder="1" applyAlignment="1">
      <alignment horizontal="center" vertical="center"/>
    </xf>
    <xf numFmtId="44" fontId="2" fillId="0" borderId="5" xfId="0" applyNumberFormat="1" applyFont="1" applyFill="1" applyBorder="1" applyAlignment="1">
      <alignment horizontal="left"/>
    </xf>
    <xf numFmtId="44" fontId="1" fillId="0" borderId="5" xfId="0" applyNumberFormat="1" applyFont="1" applyFill="1" applyBorder="1" applyAlignment="1">
      <alignment horizontal="left"/>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44" fontId="0" fillId="0" borderId="5" xfId="1" applyFont="1" applyBorder="1" applyAlignment="1">
      <alignment horizontal="center" vertical="center"/>
    </xf>
    <xf numFmtId="14" fontId="2" fillId="0" borderId="5" xfId="0" applyNumberFormat="1" applyFont="1" applyFill="1" applyBorder="1" applyAlignment="1">
      <alignment horizontal="right" vertical="center"/>
    </xf>
    <xf numFmtId="44" fontId="2" fillId="0" borderId="5" xfId="0" applyNumberFormat="1" applyFont="1" applyFill="1" applyBorder="1" applyAlignment="1">
      <alignment horizontal="left" vertical="center"/>
    </xf>
    <xf numFmtId="14" fontId="0" fillId="0" borderId="5"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5" xfId="0" applyNumberFormat="1" applyFont="1" applyFill="1" applyBorder="1" applyAlignment="1">
      <alignment horizontal="center" vertical="center"/>
    </xf>
    <xf numFmtId="44" fontId="0" fillId="0" borderId="5" xfId="0" applyNumberFormat="1" applyFont="1" applyFill="1" applyBorder="1" applyAlignment="1">
      <alignment vertical="center"/>
    </xf>
    <xf numFmtId="14" fontId="0" fillId="0" borderId="5" xfId="0" applyNumberFormat="1" applyFont="1" applyFill="1" applyBorder="1" applyAlignment="1">
      <alignment horizontal="center"/>
    </xf>
    <xf numFmtId="0" fontId="0" fillId="0" borderId="5" xfId="0" applyFont="1" applyFill="1" applyBorder="1" applyAlignment="1">
      <alignment horizontal="center" wrapText="1"/>
    </xf>
    <xf numFmtId="0" fontId="0" fillId="0" borderId="5" xfId="0" applyFont="1" applyFill="1" applyBorder="1" applyAlignment="1">
      <alignment horizontal="center"/>
    </xf>
    <xf numFmtId="14" fontId="0" fillId="0" borderId="5" xfId="0" applyNumberFormat="1" applyFont="1" applyFill="1" applyBorder="1" applyAlignment="1">
      <alignment horizontal="center" vertical="center" wrapText="1"/>
    </xf>
    <xf numFmtId="0" fontId="0" fillId="0" borderId="5" xfId="0" applyNumberFormat="1" applyBorder="1" applyAlignment="1">
      <alignment horizontal="center" vertical="center"/>
    </xf>
    <xf numFmtId="14"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center"/>
    </xf>
    <xf numFmtId="44" fontId="0" fillId="0" borderId="1" xfId="0" applyNumberFormat="1" applyFont="1" applyFill="1" applyBorder="1" applyAlignment="1">
      <alignment horizontal="left" vertical="center"/>
    </xf>
    <xf numFmtId="44" fontId="6"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0" fillId="0" borderId="0" xfId="0" applyFont="1" applyFill="1" applyAlignment="1">
      <alignment horizontal="left" vertical="center"/>
    </xf>
    <xf numFmtId="0" fontId="0" fillId="0" borderId="1" xfId="0" applyFont="1" applyFill="1" applyBorder="1" applyAlignment="1">
      <alignment horizontal="left" vertical="center" wrapText="1"/>
    </xf>
    <xf numFmtId="14" fontId="0" fillId="0" borderId="1" xfId="0" applyNumberFormat="1" applyFont="1" applyFill="1" applyBorder="1" applyAlignment="1">
      <alignment horizontal="left" vertical="center" wrapText="1"/>
    </xf>
    <xf numFmtId="0" fontId="0" fillId="0" borderId="1" xfId="0" applyBorder="1" applyAlignment="1">
      <alignment horizontal="left" vertical="center" wrapText="1"/>
    </xf>
    <xf numFmtId="44" fontId="8" fillId="2" borderId="1" xfId="0" applyNumberFormat="1" applyFont="1" applyFill="1" applyBorder="1" applyAlignment="1">
      <alignment horizontal="left" vertical="center"/>
    </xf>
    <xf numFmtId="0" fontId="0" fillId="0" borderId="1" xfId="0" applyBorder="1" applyAlignment="1">
      <alignment horizontal="left" vertical="center"/>
    </xf>
    <xf numFmtId="0" fontId="1" fillId="0" borderId="1" xfId="0" applyNumberFormat="1" applyFont="1" applyFill="1" applyBorder="1" applyAlignment="1">
      <alignment horizontal="center" vertical="center"/>
    </xf>
    <xf numFmtId="0" fontId="1" fillId="0" borderId="0" xfId="0" applyFont="1" applyFill="1" applyAlignment="1">
      <alignment horizontal="left"/>
    </xf>
    <xf numFmtId="14" fontId="1" fillId="0" borderId="4" xfId="0" applyNumberFormat="1" applyFont="1" applyFill="1" applyBorder="1" applyAlignment="1">
      <alignment horizontal="left" vertical="center"/>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14" fontId="1" fillId="0" borderId="5" xfId="0" applyNumberFormat="1" applyFont="1" applyFill="1" applyBorder="1" applyAlignment="1">
      <alignment horizontal="left" vertical="center" wrapText="1"/>
    </xf>
    <xf numFmtId="14" fontId="1" fillId="0" borderId="0" xfId="0" applyNumberFormat="1" applyFont="1" applyFill="1" applyBorder="1" applyAlignment="1">
      <alignment horizontal="left" vertical="center"/>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14" fontId="1"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center" vertical="center"/>
    </xf>
    <xf numFmtId="44" fontId="1" fillId="0" borderId="0" xfId="0" applyNumberFormat="1" applyFont="1" applyFill="1" applyBorder="1" applyAlignment="1">
      <alignment horizontal="lef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 fillId="0" borderId="5" xfId="0" applyNumberFormat="1" applyFont="1" applyFill="1" applyBorder="1" applyAlignment="1">
      <alignment horizontal="center" vertical="center"/>
    </xf>
    <xf numFmtId="44" fontId="1" fillId="0" borderId="6" xfId="0" applyNumberFormat="1" applyFont="1" applyFill="1" applyBorder="1" applyAlignment="1">
      <alignment horizontal="left" vertical="center"/>
    </xf>
    <xf numFmtId="14" fontId="8" fillId="2" borderId="4"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2" borderId="6" xfId="0" applyFont="1" applyFill="1" applyBorder="1" applyAlignment="1">
      <alignment horizontal="center" vertical="center" wrapText="1"/>
    </xf>
    <xf numFmtId="0" fontId="14" fillId="0" borderId="7" xfId="0" applyFont="1" applyBorder="1" applyAlignment="1">
      <alignment horizontal="left" vertical="center" wrapText="1"/>
    </xf>
    <xf numFmtId="0" fontId="15" fillId="0" borderId="0" xfId="0" applyFont="1" applyBorder="1" applyAlignment="1">
      <alignment horizontal="left" vertical="center" wrapText="1"/>
    </xf>
    <xf numFmtId="0" fontId="14" fillId="0" borderId="0" xfId="0" applyFont="1" applyBorder="1" applyAlignment="1">
      <alignment horizontal="left" vertical="center" wrapText="1"/>
    </xf>
    <xf numFmtId="14" fontId="0" fillId="0" borderId="5" xfId="0" applyNumberFormat="1" applyFont="1" applyFill="1" applyBorder="1" applyAlignment="1">
      <alignment horizontal="center" vertical="center" wrapText="1"/>
    </xf>
    <xf numFmtId="0" fontId="0" fillId="0" borderId="5" xfId="0" applyBorder="1" applyAlignment="1">
      <alignment horizontal="center" vertical="center" wrapText="1"/>
    </xf>
    <xf numFmtId="14" fontId="6" fillId="0" borderId="4"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wrapText="1"/>
    </xf>
    <xf numFmtId="14" fontId="2" fillId="0" borderId="4" xfId="0" applyNumberFormat="1" applyFont="1" applyFill="1" applyBorder="1" applyAlignment="1">
      <alignment horizontal="right" vertical="center"/>
    </xf>
    <xf numFmtId="14" fontId="2" fillId="0" borderId="5" xfId="0" applyNumberFormat="1" applyFont="1" applyFill="1" applyBorder="1" applyAlignment="1">
      <alignment horizontal="right" vertical="center"/>
    </xf>
    <xf numFmtId="14" fontId="2" fillId="0" borderId="6" xfId="0" applyNumberFormat="1" applyFont="1" applyFill="1" applyBorder="1" applyAlignment="1">
      <alignment horizontal="right" vertical="center"/>
    </xf>
    <xf numFmtId="0" fontId="10" fillId="0" borderId="2" xfId="0" applyFont="1" applyBorder="1" applyAlignment="1">
      <alignment horizontal="center" vertical="center"/>
    </xf>
    <xf numFmtId="0" fontId="4" fillId="0" borderId="2" xfId="0" applyFont="1" applyBorder="1" applyAlignment="1">
      <alignment horizontal="center" vertical="center"/>
    </xf>
    <xf numFmtId="14" fontId="2" fillId="0" borderId="1" xfId="0" applyNumberFormat="1" applyFont="1" applyFill="1" applyBorder="1" applyAlignment="1">
      <alignment horizontal="right" vertical="center"/>
    </xf>
    <xf numFmtId="0" fontId="11" fillId="0" borderId="2"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0" fillId="0" borderId="0" xfId="0" applyAlignment="1">
      <alignment horizontal="left" vertical="center" wrapText="1"/>
    </xf>
    <xf numFmtId="0" fontId="0" fillId="0" borderId="7" xfId="0" applyBorder="1" applyAlignment="1">
      <alignment horizontal="left" vertical="center" wrapText="1"/>
    </xf>
    <xf numFmtId="14" fontId="6" fillId="0" borderId="5" xfId="0" applyNumberFormat="1" applyFont="1" applyFill="1" applyBorder="1" applyAlignment="1">
      <alignment horizontal="center" vertical="center" wrapText="1"/>
    </xf>
    <xf numFmtId="14" fontId="6" fillId="0" borderId="6" xfId="0" applyNumberFormat="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2571750</xdr:colOff>
      <xdr:row>1</xdr:row>
      <xdr:rowOff>85725</xdr:rowOff>
    </xdr:to>
    <xdr:pic>
      <xdr:nvPicPr>
        <xdr:cNvPr id="2" name="Imagem 2">
          <a:extLst>
            <a:ext uri="{FF2B5EF4-FFF2-40B4-BE49-F238E27FC236}">
              <a16:creationId xmlns:a16="http://schemas.microsoft.com/office/drawing/2014/main" id="{FE8911D2-215C-46C3-99BD-3C19A88E08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0042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95252</xdr:colOff>
      <xdr:row>0</xdr:row>
      <xdr:rowOff>161925</xdr:rowOff>
    </xdr:from>
    <xdr:to>
      <xdr:col>0</xdr:col>
      <xdr:colOff>800100</xdr:colOff>
      <xdr:row>0</xdr:row>
      <xdr:rowOff>683629</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2" y="161925"/>
          <a:ext cx="704848" cy="521704"/>
        </a:xfrm>
        <a:prstGeom prst="rect">
          <a:avLst/>
        </a:prstGeom>
      </xdr:spPr>
    </xdr:pic>
    <xdr:clientData/>
  </xdr:twoCellAnchor>
  <xdr:twoCellAnchor editAs="oneCell">
    <xdr:from>
      <xdr:col>4</xdr:col>
      <xdr:colOff>514350</xdr:colOff>
      <xdr:row>0</xdr:row>
      <xdr:rowOff>95251</xdr:rowOff>
    </xdr:from>
    <xdr:to>
      <xdr:col>5</xdr:col>
      <xdr:colOff>752475</xdr:colOff>
      <xdr:row>0</xdr:row>
      <xdr:rowOff>857250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24925" y="95251"/>
          <a:ext cx="1066800" cy="761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114302</xdr:colOff>
      <xdr:row>0</xdr:row>
      <xdr:rowOff>118405</xdr:rowOff>
    </xdr:from>
    <xdr:to>
      <xdr:col>0</xdr:col>
      <xdr:colOff>771525</xdr:colOff>
      <xdr:row>0</xdr:row>
      <xdr:rowOff>666750</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2" y="118405"/>
          <a:ext cx="657223" cy="548345"/>
        </a:xfrm>
        <a:prstGeom prst="rect">
          <a:avLst/>
        </a:prstGeom>
      </xdr:spPr>
    </xdr:pic>
    <xdr:clientData/>
  </xdr:twoCellAnchor>
  <xdr:twoCellAnchor editAs="oneCell">
    <xdr:from>
      <xdr:col>4</xdr:col>
      <xdr:colOff>561975</xdr:colOff>
      <xdr:row>0</xdr:row>
      <xdr:rowOff>95251</xdr:rowOff>
    </xdr:from>
    <xdr:to>
      <xdr:col>5</xdr:col>
      <xdr:colOff>816255</xdr:colOff>
      <xdr:row>0</xdr:row>
      <xdr:rowOff>762000</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72550" y="95251"/>
          <a:ext cx="1082955" cy="666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95250</xdr:colOff>
      <xdr:row>1</xdr:row>
      <xdr:rowOff>85725</xdr:rowOff>
    </xdr:to>
    <xdr:pic>
      <xdr:nvPicPr>
        <xdr:cNvPr id="6" name="Imagem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0042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zoomScaleNormal="100" workbookViewId="0">
      <selection activeCell="H17" sqref="H17"/>
    </sheetView>
  </sheetViews>
  <sheetFormatPr defaultRowHeight="11.25" x14ac:dyDescent="0.15"/>
  <cols>
    <col min="1" max="1" width="12.42578125" style="1" bestFit="1" customWidth="1"/>
    <col min="2" max="2" width="68.140625" style="1" bestFit="1" customWidth="1"/>
    <col min="3" max="3" width="8.28515625" style="1" bestFit="1" customWidth="1"/>
    <col min="4" max="4" width="20.28515625" style="1" customWidth="1"/>
    <col min="5" max="16384" width="9.140625" style="1"/>
  </cols>
  <sheetData>
    <row r="1" spans="1:4" ht="91.5" customHeight="1" x14ac:dyDescent="0.15"/>
    <row r="2" spans="1:4" ht="69.95" customHeight="1" x14ac:dyDescent="0.15">
      <c r="A2" s="87" t="s">
        <v>69</v>
      </c>
      <c r="B2" s="88"/>
      <c r="C2" s="88"/>
      <c r="D2" s="88"/>
    </row>
    <row r="3" spans="1:4" ht="30" customHeight="1" x14ac:dyDescent="0.15">
      <c r="A3" s="84" t="s">
        <v>70</v>
      </c>
      <c r="B3" s="85"/>
      <c r="C3" s="86"/>
      <c r="D3" s="66">
        <v>200541.63</v>
      </c>
    </row>
    <row r="4" spans="1:4" ht="11.25" customHeight="1" x14ac:dyDescent="0.15">
      <c r="A4" s="80"/>
      <c r="B4" s="81"/>
      <c r="C4" s="81"/>
      <c r="D4" s="81"/>
    </row>
    <row r="5" spans="1:4" ht="30" customHeight="1" x14ac:dyDescent="0.15">
      <c r="A5" s="84" t="s">
        <v>71</v>
      </c>
      <c r="B5" s="85"/>
      <c r="C5" s="86"/>
      <c r="D5" s="66">
        <v>121907.79</v>
      </c>
    </row>
    <row r="6" spans="1:4" ht="11.25" customHeight="1" x14ac:dyDescent="0.15">
      <c r="A6" s="80"/>
      <c r="B6" s="81"/>
      <c r="C6" s="81"/>
      <c r="D6" s="81"/>
    </row>
    <row r="7" spans="1:4" ht="30" customHeight="1" x14ac:dyDescent="0.15">
      <c r="A7" s="84" t="s">
        <v>72</v>
      </c>
      <c r="B7" s="85"/>
      <c r="C7" s="86"/>
      <c r="D7" s="66">
        <v>115150.76</v>
      </c>
    </row>
    <row r="8" spans="1:4" ht="11.25" customHeight="1" x14ac:dyDescent="0.15">
      <c r="A8" s="80"/>
      <c r="B8" s="81"/>
      <c r="C8" s="81"/>
      <c r="D8" s="81"/>
    </row>
    <row r="9" spans="1:4" ht="30" customHeight="1" x14ac:dyDescent="0.15">
      <c r="A9" s="84" t="s">
        <v>73</v>
      </c>
      <c r="B9" s="85"/>
      <c r="C9" s="86"/>
      <c r="D9" s="66">
        <v>178468.71</v>
      </c>
    </row>
    <row r="10" spans="1:4" ht="11.25" customHeight="1" x14ac:dyDescent="0.15">
      <c r="A10" s="80"/>
      <c r="B10" s="81"/>
      <c r="C10" s="81"/>
      <c r="D10" s="81"/>
    </row>
    <row r="11" spans="1:4" ht="30" customHeight="1" x14ac:dyDescent="0.15">
      <c r="A11" s="84" t="s">
        <v>53</v>
      </c>
      <c r="B11" s="85"/>
      <c r="C11" s="86"/>
      <c r="D11" s="66">
        <v>55519.5</v>
      </c>
    </row>
    <row r="12" spans="1:4" ht="11.25" customHeight="1" x14ac:dyDescent="0.15">
      <c r="A12" s="3"/>
      <c r="B12" s="3"/>
      <c r="C12" s="3"/>
      <c r="D12" s="34"/>
    </row>
    <row r="13" spans="1:4" ht="30" customHeight="1" x14ac:dyDescent="0.15">
      <c r="A13" s="84" t="s">
        <v>54</v>
      </c>
      <c r="B13" s="85"/>
      <c r="C13" s="86"/>
      <c r="D13" s="66">
        <v>91430.16</v>
      </c>
    </row>
    <row r="14" spans="1:4" x14ac:dyDescent="0.15">
      <c r="A14" s="4"/>
      <c r="B14" s="5"/>
      <c r="C14" s="7"/>
      <c r="D14" s="8"/>
    </row>
    <row r="15" spans="1:4" ht="51" customHeight="1" x14ac:dyDescent="0.15">
      <c r="A15" s="84" t="s">
        <v>74</v>
      </c>
      <c r="B15" s="85"/>
      <c r="C15" s="86"/>
      <c r="D15" s="66">
        <v>95772.11</v>
      </c>
    </row>
    <row r="16" spans="1:4" ht="11.25" customHeight="1" x14ac:dyDescent="0.15">
      <c r="A16" s="4"/>
      <c r="B16" s="9"/>
      <c r="C16" s="7"/>
      <c r="D16" s="8"/>
    </row>
    <row r="17" spans="1:4" ht="30" customHeight="1" x14ac:dyDescent="0.15">
      <c r="A17" s="84" t="s">
        <v>55</v>
      </c>
      <c r="B17" s="85"/>
      <c r="C17" s="89"/>
      <c r="D17" s="66">
        <f>D3+D5+D7+D9+D11+D13+D15</f>
        <v>858790.66</v>
      </c>
    </row>
    <row r="18" spans="1:4" ht="15.75" x14ac:dyDescent="0.15">
      <c r="A18" s="90" t="s">
        <v>75</v>
      </c>
      <c r="B18" s="90"/>
      <c r="C18" s="90"/>
    </row>
    <row r="19" spans="1:4" ht="15.75" x14ac:dyDescent="0.15">
      <c r="A19" s="91" t="s">
        <v>76</v>
      </c>
      <c r="B19" s="92"/>
      <c r="C19" s="92"/>
    </row>
  </sheetData>
  <mergeCells count="11">
    <mergeCell ref="A13:C13"/>
    <mergeCell ref="A15:C15"/>
    <mergeCell ref="A17:C17"/>
    <mergeCell ref="A18:C18"/>
    <mergeCell ref="A19:C19"/>
    <mergeCell ref="A11:C11"/>
    <mergeCell ref="A2:D2"/>
    <mergeCell ref="A3:C3"/>
    <mergeCell ref="A5:C5"/>
    <mergeCell ref="A7:C7"/>
    <mergeCell ref="A9:C9"/>
  </mergeCells>
  <printOptions horizontalCentered="1" verticalCentered="1"/>
  <pageMargins left="0.51181102362204722" right="0.51181102362204722" top="0.27559055118110237" bottom="0.35433070866141736" header="0.31496062992125984" footer="0.31496062992125984"/>
  <pageSetup paperSize="9" scale="84" orientation="portrait"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showGridLines="0" zoomScaleNormal="100" workbookViewId="0">
      <selection activeCell="F63" sqref="F63"/>
    </sheetView>
  </sheetViews>
  <sheetFormatPr defaultRowHeight="79.5" customHeight="1" x14ac:dyDescent="0.25"/>
  <cols>
    <col min="1" max="1" width="16.42578125" customWidth="1"/>
    <col min="2" max="2" width="22.140625" bestFit="1" customWidth="1"/>
    <col min="3" max="3" width="18" bestFit="1" customWidth="1"/>
    <col min="4" max="4" width="69.5703125" bestFit="1" customWidth="1"/>
    <col min="5" max="5" width="12.42578125" bestFit="1" customWidth="1"/>
    <col min="6" max="6" width="19.85546875" customWidth="1"/>
  </cols>
  <sheetData>
    <row r="1" spans="1:6" ht="79.5" customHeight="1" x14ac:dyDescent="0.25">
      <c r="A1" s="101" t="s">
        <v>21</v>
      </c>
      <c r="B1" s="102"/>
      <c r="C1" s="102"/>
      <c r="D1" s="102"/>
      <c r="E1" s="102"/>
      <c r="F1" s="102"/>
    </row>
    <row r="2" spans="1:6" ht="79.5" customHeight="1" x14ac:dyDescent="0.25">
      <c r="A2" s="36" t="s">
        <v>5</v>
      </c>
      <c r="B2" s="36" t="s">
        <v>0</v>
      </c>
      <c r="C2" s="36" t="s">
        <v>1</v>
      </c>
      <c r="D2" s="36" t="s">
        <v>2</v>
      </c>
      <c r="E2" s="36" t="s">
        <v>3</v>
      </c>
      <c r="F2" s="36" t="s">
        <v>4</v>
      </c>
    </row>
    <row r="3" spans="1:6" ht="79.5" customHeight="1" x14ac:dyDescent="0.25">
      <c r="A3" s="12">
        <v>43490</v>
      </c>
      <c r="B3" s="13" t="s">
        <v>11</v>
      </c>
      <c r="C3" s="14" t="s">
        <v>12</v>
      </c>
      <c r="D3" s="61" t="s">
        <v>22</v>
      </c>
      <c r="E3" s="15">
        <v>54152</v>
      </c>
      <c r="F3" s="16">
        <v>5698.02</v>
      </c>
    </row>
    <row r="4" spans="1:6" ht="30" customHeight="1" x14ac:dyDescent="0.25">
      <c r="A4" s="98" t="s">
        <v>20</v>
      </c>
      <c r="B4" s="99"/>
      <c r="C4" s="99"/>
      <c r="D4" s="99"/>
      <c r="E4" s="100"/>
      <c r="F4" s="30">
        <f>SUM(F3)</f>
        <v>5698.02</v>
      </c>
    </row>
    <row r="5" spans="1:6" ht="11.25" customHeight="1" x14ac:dyDescent="0.25">
      <c r="A5" s="93"/>
      <c r="B5" s="94"/>
      <c r="C5" s="94"/>
      <c r="D5" s="94"/>
      <c r="E5" s="94"/>
      <c r="F5" s="94"/>
    </row>
    <row r="6" spans="1:6" ht="79.5" customHeight="1" x14ac:dyDescent="0.25">
      <c r="A6" s="36" t="s">
        <v>6</v>
      </c>
      <c r="B6" s="36" t="s">
        <v>0</v>
      </c>
      <c r="C6" s="36" t="s">
        <v>1</v>
      </c>
      <c r="D6" s="36" t="s">
        <v>2</v>
      </c>
      <c r="E6" s="36" t="s">
        <v>3</v>
      </c>
      <c r="F6" s="36" t="s">
        <v>4</v>
      </c>
    </row>
    <row r="7" spans="1:6" ht="79.5" customHeight="1" x14ac:dyDescent="0.25">
      <c r="A7" s="12">
        <v>43497</v>
      </c>
      <c r="B7" s="13" t="s">
        <v>23</v>
      </c>
      <c r="C7" s="14" t="s">
        <v>24</v>
      </c>
      <c r="D7" s="61" t="s">
        <v>25</v>
      </c>
      <c r="E7" s="15">
        <v>128671</v>
      </c>
      <c r="F7" s="16">
        <v>416</v>
      </c>
    </row>
    <row r="8" spans="1:6" ht="79.5" customHeight="1" x14ac:dyDescent="0.25">
      <c r="A8" s="12">
        <v>43497</v>
      </c>
      <c r="B8" s="13" t="s">
        <v>23</v>
      </c>
      <c r="C8" s="14" t="s">
        <v>24</v>
      </c>
      <c r="D8" s="61" t="s">
        <v>25</v>
      </c>
      <c r="E8" s="15">
        <v>128677</v>
      </c>
      <c r="F8" s="17">
        <v>78</v>
      </c>
    </row>
    <row r="9" spans="1:6" ht="79.5" customHeight="1" x14ac:dyDescent="0.25">
      <c r="A9" s="12">
        <v>43497</v>
      </c>
      <c r="B9" s="13" t="s">
        <v>11</v>
      </c>
      <c r="C9" s="14" t="s">
        <v>12</v>
      </c>
      <c r="D9" s="61" t="s">
        <v>22</v>
      </c>
      <c r="E9" s="15">
        <v>54245</v>
      </c>
      <c r="F9" s="16">
        <v>2235.39</v>
      </c>
    </row>
    <row r="10" spans="1:6" ht="30" customHeight="1" x14ac:dyDescent="0.25">
      <c r="A10" s="98" t="s">
        <v>20</v>
      </c>
      <c r="B10" s="99"/>
      <c r="C10" s="99"/>
      <c r="D10" s="99"/>
      <c r="E10" s="100"/>
      <c r="F10" s="30">
        <f>SUM(F7:F9)</f>
        <v>2729.39</v>
      </c>
    </row>
    <row r="11" spans="1:6" ht="11.25" customHeight="1" x14ac:dyDescent="0.25">
      <c r="A11" s="93"/>
      <c r="B11" s="94"/>
      <c r="C11" s="94"/>
      <c r="D11" s="94"/>
      <c r="E11" s="94"/>
      <c r="F11" s="94"/>
    </row>
    <row r="12" spans="1:6" ht="79.5" customHeight="1" x14ac:dyDescent="0.25">
      <c r="A12" s="36" t="s">
        <v>7</v>
      </c>
      <c r="B12" s="36" t="s">
        <v>0</v>
      </c>
      <c r="C12" s="36" t="s">
        <v>1</v>
      </c>
      <c r="D12" s="36" t="s">
        <v>2</v>
      </c>
      <c r="E12" s="36" t="s">
        <v>3</v>
      </c>
      <c r="F12" s="36" t="s">
        <v>4</v>
      </c>
    </row>
    <row r="13" spans="1:6" ht="79.5" customHeight="1" x14ac:dyDescent="0.25">
      <c r="A13" s="57">
        <v>43536</v>
      </c>
      <c r="B13" s="63" t="s">
        <v>11</v>
      </c>
      <c r="C13" s="61" t="s">
        <v>12</v>
      </c>
      <c r="D13" s="61" t="s">
        <v>22</v>
      </c>
      <c r="E13" s="58">
        <v>54274</v>
      </c>
      <c r="F13" s="59">
        <v>3990.47</v>
      </c>
    </row>
    <row r="14" spans="1:6" ht="79.5" customHeight="1" x14ac:dyDescent="0.25">
      <c r="A14" s="57">
        <v>43546</v>
      </c>
      <c r="B14" s="63" t="s">
        <v>23</v>
      </c>
      <c r="C14" s="62" t="s">
        <v>24</v>
      </c>
      <c r="D14" s="61" t="s">
        <v>25</v>
      </c>
      <c r="E14" s="58">
        <v>1292361</v>
      </c>
      <c r="F14" s="59">
        <v>338.13</v>
      </c>
    </row>
    <row r="15" spans="1:6" ht="30" customHeight="1" x14ac:dyDescent="0.25">
      <c r="A15" s="98" t="s">
        <v>20</v>
      </c>
      <c r="B15" s="99"/>
      <c r="C15" s="99"/>
      <c r="D15" s="99"/>
      <c r="E15" s="100"/>
      <c r="F15" s="30">
        <f>SUM(F13:F14)</f>
        <v>4328.5999999999995</v>
      </c>
    </row>
    <row r="16" spans="1:6" ht="11.25" customHeight="1" x14ac:dyDescent="0.25">
      <c r="A16" s="93"/>
      <c r="B16" s="94"/>
      <c r="C16" s="94"/>
      <c r="D16" s="94"/>
      <c r="E16" s="94"/>
      <c r="F16" s="94"/>
    </row>
    <row r="17" spans="1:6" ht="79.5" customHeight="1" x14ac:dyDescent="0.25">
      <c r="A17" s="36" t="s">
        <v>8</v>
      </c>
      <c r="B17" s="36" t="s">
        <v>0</v>
      </c>
      <c r="C17" s="36" t="s">
        <v>1</v>
      </c>
      <c r="D17" s="36" t="s">
        <v>2</v>
      </c>
      <c r="E17" s="36" t="s">
        <v>3</v>
      </c>
      <c r="F17" s="36" t="s">
        <v>4</v>
      </c>
    </row>
    <row r="18" spans="1:6" ht="79.5" customHeight="1" x14ac:dyDescent="0.25">
      <c r="A18" s="12">
        <v>43557</v>
      </c>
      <c r="B18" s="13" t="s">
        <v>11</v>
      </c>
      <c r="C18" s="14" t="s">
        <v>12</v>
      </c>
      <c r="D18" s="61" t="s">
        <v>22</v>
      </c>
      <c r="E18" s="15">
        <v>54360</v>
      </c>
      <c r="F18" s="16">
        <v>8002.35</v>
      </c>
    </row>
    <row r="19" spans="1:6" ht="30" customHeight="1" x14ac:dyDescent="0.25">
      <c r="A19" s="98" t="s">
        <v>20</v>
      </c>
      <c r="B19" s="99"/>
      <c r="C19" s="99"/>
      <c r="D19" s="99"/>
      <c r="E19" s="100"/>
      <c r="F19" s="30">
        <f>SUM(F18)</f>
        <v>8002.35</v>
      </c>
    </row>
    <row r="20" spans="1:6" ht="11.25" customHeight="1" x14ac:dyDescent="0.25">
      <c r="A20" s="93"/>
      <c r="B20" s="94"/>
      <c r="C20" s="94"/>
      <c r="D20" s="94"/>
      <c r="E20" s="94"/>
      <c r="F20" s="94"/>
    </row>
    <row r="21" spans="1:6" ht="79.5" customHeight="1" x14ac:dyDescent="0.25">
      <c r="A21" s="37" t="s">
        <v>9</v>
      </c>
      <c r="B21" s="36" t="s">
        <v>0</v>
      </c>
      <c r="C21" s="36" t="s">
        <v>1</v>
      </c>
      <c r="D21" s="36" t="s">
        <v>2</v>
      </c>
      <c r="E21" s="36" t="s">
        <v>3</v>
      </c>
      <c r="F21" s="36" t="s">
        <v>4</v>
      </c>
    </row>
    <row r="22" spans="1:6" ht="79.5" customHeight="1" x14ac:dyDescent="0.25">
      <c r="A22" s="12">
        <v>43607</v>
      </c>
      <c r="B22" s="13" t="s">
        <v>11</v>
      </c>
      <c r="C22" s="14" t="s">
        <v>12</v>
      </c>
      <c r="D22" s="61" t="s">
        <v>22</v>
      </c>
      <c r="E22" s="15">
        <v>54507</v>
      </c>
      <c r="F22" s="19">
        <v>3816.27</v>
      </c>
    </row>
    <row r="23" spans="1:6" ht="79.5" customHeight="1" x14ac:dyDescent="0.25">
      <c r="A23" s="12">
        <v>43615</v>
      </c>
      <c r="B23" s="13" t="s">
        <v>23</v>
      </c>
      <c r="C23" s="14" t="s">
        <v>24</v>
      </c>
      <c r="D23" s="63" t="s">
        <v>26</v>
      </c>
      <c r="E23" s="15">
        <v>1300677</v>
      </c>
      <c r="F23" s="19">
        <v>78</v>
      </c>
    </row>
    <row r="24" spans="1:6" ht="79.5" customHeight="1" x14ac:dyDescent="0.25">
      <c r="A24" s="12">
        <v>43615</v>
      </c>
      <c r="B24" s="13" t="s">
        <v>23</v>
      </c>
      <c r="C24" s="14" t="s">
        <v>24</v>
      </c>
      <c r="D24" s="63" t="s">
        <v>26</v>
      </c>
      <c r="E24" s="15">
        <v>1300675</v>
      </c>
      <c r="F24" s="19">
        <v>78</v>
      </c>
    </row>
    <row r="25" spans="1:6" ht="79.5" customHeight="1" x14ac:dyDescent="0.25">
      <c r="A25" s="12">
        <v>43615</v>
      </c>
      <c r="B25" s="13" t="s">
        <v>23</v>
      </c>
      <c r="C25" s="14" t="s">
        <v>24</v>
      </c>
      <c r="D25" s="63" t="s">
        <v>27</v>
      </c>
      <c r="E25" s="15">
        <v>1300673</v>
      </c>
      <c r="F25" s="19">
        <v>312</v>
      </c>
    </row>
    <row r="26" spans="1:6" ht="30" customHeight="1" x14ac:dyDescent="0.25">
      <c r="A26" s="98" t="s">
        <v>20</v>
      </c>
      <c r="B26" s="99"/>
      <c r="C26" s="99"/>
      <c r="D26" s="99"/>
      <c r="E26" s="100"/>
      <c r="F26" s="30">
        <f>SUM(F22:F25)</f>
        <v>4284.2700000000004</v>
      </c>
    </row>
    <row r="27" spans="1:6" ht="11.25" customHeight="1" x14ac:dyDescent="0.25">
      <c r="A27" s="93"/>
      <c r="B27" s="94"/>
      <c r="C27" s="94"/>
      <c r="D27" s="94"/>
      <c r="E27" s="94"/>
      <c r="F27" s="94"/>
    </row>
    <row r="28" spans="1:6" ht="79.5" customHeight="1" x14ac:dyDescent="0.25">
      <c r="A28" s="36" t="s">
        <v>10</v>
      </c>
      <c r="B28" s="36" t="s">
        <v>0</v>
      </c>
      <c r="C28" s="36" t="s">
        <v>1</v>
      </c>
      <c r="D28" s="36" t="s">
        <v>2</v>
      </c>
      <c r="E28" s="36" t="s">
        <v>3</v>
      </c>
      <c r="F28" s="36" t="s">
        <v>4</v>
      </c>
    </row>
    <row r="29" spans="1:6" ht="30" customHeight="1" x14ac:dyDescent="0.25">
      <c r="A29" s="98" t="s">
        <v>20</v>
      </c>
      <c r="B29" s="99"/>
      <c r="C29" s="99"/>
      <c r="D29" s="99"/>
      <c r="E29" s="100"/>
      <c r="F29" s="30">
        <v>0</v>
      </c>
    </row>
    <row r="30" spans="1:6" ht="11.25" customHeight="1" x14ac:dyDescent="0.25">
      <c r="A30" s="93"/>
      <c r="B30" s="94"/>
      <c r="C30" s="94"/>
      <c r="D30" s="94"/>
      <c r="E30" s="94"/>
      <c r="F30" s="94"/>
    </row>
    <row r="31" spans="1:6" ht="79.5" customHeight="1" x14ac:dyDescent="0.25">
      <c r="A31" s="36" t="s">
        <v>28</v>
      </c>
      <c r="B31" s="36" t="s">
        <v>0</v>
      </c>
      <c r="C31" s="36" t="s">
        <v>1</v>
      </c>
      <c r="D31" s="36" t="s">
        <v>2</v>
      </c>
      <c r="E31" s="36" t="s">
        <v>3</v>
      </c>
      <c r="F31" s="36" t="s">
        <v>4</v>
      </c>
    </row>
    <row r="32" spans="1:6" ht="79.5" customHeight="1" x14ac:dyDescent="0.25">
      <c r="A32" s="12">
        <v>43656</v>
      </c>
      <c r="B32" s="13" t="s">
        <v>11</v>
      </c>
      <c r="C32" s="14" t="s">
        <v>12</v>
      </c>
      <c r="D32" s="64" t="s">
        <v>29</v>
      </c>
      <c r="E32" s="15">
        <v>54705</v>
      </c>
      <c r="F32" s="16">
        <v>2415.02</v>
      </c>
    </row>
    <row r="33" spans="1:6" ht="79.5" customHeight="1" x14ac:dyDescent="0.25">
      <c r="A33" s="12">
        <v>43656</v>
      </c>
      <c r="B33" s="13" t="s">
        <v>11</v>
      </c>
      <c r="C33" s="14" t="s">
        <v>12</v>
      </c>
      <c r="D33" s="64" t="s">
        <v>30</v>
      </c>
      <c r="E33" s="15">
        <v>54789</v>
      </c>
      <c r="F33" s="16">
        <v>7925.95</v>
      </c>
    </row>
    <row r="34" spans="1:6" ht="30" customHeight="1" x14ac:dyDescent="0.25">
      <c r="A34" s="98" t="s">
        <v>20</v>
      </c>
      <c r="B34" s="99"/>
      <c r="C34" s="99"/>
      <c r="D34" s="99"/>
      <c r="E34" s="100"/>
      <c r="F34" s="30">
        <f>SUM(F32:F33)</f>
        <v>10340.969999999999</v>
      </c>
    </row>
    <row r="35" spans="1:6" ht="11.25" customHeight="1" x14ac:dyDescent="0.25">
      <c r="A35" s="93"/>
      <c r="B35" s="94"/>
      <c r="C35" s="94"/>
      <c r="D35" s="94"/>
      <c r="E35" s="94"/>
      <c r="F35" s="94"/>
    </row>
    <row r="36" spans="1:6" ht="79.5" customHeight="1" x14ac:dyDescent="0.25">
      <c r="A36" s="36" t="s">
        <v>31</v>
      </c>
      <c r="B36" s="36" t="s">
        <v>0</v>
      </c>
      <c r="C36" s="36" t="s">
        <v>1</v>
      </c>
      <c r="D36" s="36" t="s">
        <v>2</v>
      </c>
      <c r="E36" s="36" t="s">
        <v>3</v>
      </c>
      <c r="F36" s="36" t="s">
        <v>4</v>
      </c>
    </row>
    <row r="37" spans="1:6" ht="79.5" customHeight="1" x14ac:dyDescent="0.25">
      <c r="A37" s="12">
        <v>43703</v>
      </c>
      <c r="B37" s="13" t="s">
        <v>23</v>
      </c>
      <c r="C37" s="14" t="s">
        <v>24</v>
      </c>
      <c r="D37" s="64" t="s">
        <v>60</v>
      </c>
      <c r="E37" s="15">
        <v>1310783</v>
      </c>
      <c r="F37" s="16">
        <v>156</v>
      </c>
    </row>
    <row r="38" spans="1:6" ht="30" customHeight="1" x14ac:dyDescent="0.25">
      <c r="A38" s="98" t="s">
        <v>20</v>
      </c>
      <c r="B38" s="99"/>
      <c r="C38" s="99"/>
      <c r="D38" s="99"/>
      <c r="E38" s="100"/>
      <c r="F38" s="30">
        <f>SUM(F37)</f>
        <v>156</v>
      </c>
    </row>
    <row r="39" spans="1:6" ht="11.25" customHeight="1" x14ac:dyDescent="0.25">
      <c r="A39" s="93"/>
      <c r="B39" s="94"/>
      <c r="C39" s="94"/>
      <c r="D39" s="94"/>
      <c r="E39" s="94"/>
      <c r="F39" s="94"/>
    </row>
    <row r="40" spans="1:6" ht="79.5" customHeight="1" x14ac:dyDescent="0.25">
      <c r="A40" s="36" t="s">
        <v>32</v>
      </c>
      <c r="B40" s="36" t="s">
        <v>0</v>
      </c>
      <c r="C40" s="36" t="s">
        <v>1</v>
      </c>
      <c r="D40" s="36" t="s">
        <v>2</v>
      </c>
      <c r="E40" s="36" t="s">
        <v>3</v>
      </c>
      <c r="F40" s="36" t="s">
        <v>4</v>
      </c>
    </row>
    <row r="41" spans="1:6" ht="79.5" customHeight="1" x14ac:dyDescent="0.25">
      <c r="A41" s="20">
        <v>43718</v>
      </c>
      <c r="B41" s="21" t="s">
        <v>13</v>
      </c>
      <c r="C41" s="22" t="s">
        <v>12</v>
      </c>
      <c r="D41" s="65" t="s">
        <v>33</v>
      </c>
      <c r="E41" s="22">
        <v>54850</v>
      </c>
      <c r="F41" s="23">
        <v>4014.68</v>
      </c>
    </row>
    <row r="42" spans="1:6" ht="79.5" customHeight="1" x14ac:dyDescent="0.25">
      <c r="A42" s="20">
        <v>43724</v>
      </c>
      <c r="B42" s="21" t="s">
        <v>14</v>
      </c>
      <c r="C42" s="22" t="s">
        <v>15</v>
      </c>
      <c r="D42" s="65" t="s">
        <v>34</v>
      </c>
      <c r="E42" s="22">
        <v>67718</v>
      </c>
      <c r="F42" s="23">
        <v>553.80999999999995</v>
      </c>
    </row>
    <row r="43" spans="1:6" ht="79.5" customHeight="1" x14ac:dyDescent="0.25">
      <c r="A43" s="20">
        <v>43733</v>
      </c>
      <c r="B43" s="21" t="s">
        <v>23</v>
      </c>
      <c r="C43" s="22" t="s">
        <v>24</v>
      </c>
      <c r="D43" s="65" t="s">
        <v>35</v>
      </c>
      <c r="E43" s="22">
        <v>1314197</v>
      </c>
      <c r="F43" s="23">
        <v>468</v>
      </c>
    </row>
    <row r="44" spans="1:6" ht="79.5" customHeight="1" x14ac:dyDescent="0.25">
      <c r="A44" s="20">
        <v>43733</v>
      </c>
      <c r="B44" s="21" t="s">
        <v>23</v>
      </c>
      <c r="C44" s="22" t="s">
        <v>24</v>
      </c>
      <c r="D44" s="65" t="s">
        <v>36</v>
      </c>
      <c r="E44" s="22">
        <v>1314199</v>
      </c>
      <c r="F44" s="23">
        <v>52</v>
      </c>
    </row>
    <row r="45" spans="1:6" ht="30" customHeight="1" x14ac:dyDescent="0.25">
      <c r="A45" s="98" t="s">
        <v>20</v>
      </c>
      <c r="B45" s="99"/>
      <c r="C45" s="99"/>
      <c r="D45" s="99"/>
      <c r="E45" s="100"/>
      <c r="F45" s="30">
        <f>SUM(F41:F44)</f>
        <v>5088.49</v>
      </c>
    </row>
    <row r="46" spans="1:6" ht="11.25" customHeight="1" x14ac:dyDescent="0.25">
      <c r="A46" s="93"/>
      <c r="B46" s="94"/>
      <c r="C46" s="94"/>
      <c r="D46" s="94"/>
      <c r="E46" s="94"/>
      <c r="F46" s="94"/>
    </row>
    <row r="47" spans="1:6" ht="79.5" customHeight="1" x14ac:dyDescent="0.25">
      <c r="A47" s="36" t="s">
        <v>37</v>
      </c>
      <c r="B47" s="36" t="s">
        <v>0</v>
      </c>
      <c r="C47" s="36" t="s">
        <v>1</v>
      </c>
      <c r="D47" s="36" t="s">
        <v>2</v>
      </c>
      <c r="E47" s="36" t="s">
        <v>3</v>
      </c>
      <c r="F47" s="36" t="s">
        <v>4</v>
      </c>
    </row>
    <row r="48" spans="1:6" ht="79.5" customHeight="1" x14ac:dyDescent="0.25">
      <c r="A48" s="20">
        <v>43742</v>
      </c>
      <c r="B48" s="21" t="s">
        <v>13</v>
      </c>
      <c r="C48" s="22" t="s">
        <v>12</v>
      </c>
      <c r="D48" s="21" t="s">
        <v>38</v>
      </c>
      <c r="E48" s="22">
        <v>54932</v>
      </c>
      <c r="F48" s="23">
        <v>4138.51</v>
      </c>
    </row>
    <row r="49" spans="1:6" ht="79.5" customHeight="1" x14ac:dyDescent="0.25">
      <c r="A49" s="20">
        <v>43753</v>
      </c>
      <c r="B49" s="21" t="s">
        <v>14</v>
      </c>
      <c r="C49" s="22" t="s">
        <v>15</v>
      </c>
      <c r="D49" s="65" t="s">
        <v>34</v>
      </c>
      <c r="E49" s="22">
        <v>69250</v>
      </c>
      <c r="F49" s="23">
        <v>577</v>
      </c>
    </row>
    <row r="50" spans="1:6" ht="30" customHeight="1" x14ac:dyDescent="0.25">
      <c r="A50" s="98" t="s">
        <v>20</v>
      </c>
      <c r="B50" s="99"/>
      <c r="C50" s="99"/>
      <c r="D50" s="99"/>
      <c r="E50" s="100"/>
      <c r="F50" s="30">
        <f>SUM(F48:F49)</f>
        <v>4715.51</v>
      </c>
    </row>
    <row r="51" spans="1:6" ht="11.25" customHeight="1" x14ac:dyDescent="0.25">
      <c r="A51" s="93"/>
      <c r="B51" s="94"/>
      <c r="C51" s="94"/>
      <c r="D51" s="94"/>
      <c r="E51" s="94"/>
      <c r="F51" s="94"/>
    </row>
    <row r="52" spans="1:6" ht="79.5" customHeight="1" x14ac:dyDescent="0.25">
      <c r="A52" s="36" t="s">
        <v>39</v>
      </c>
      <c r="B52" s="38" t="s">
        <v>0</v>
      </c>
      <c r="C52" s="36" t="s">
        <v>1</v>
      </c>
      <c r="D52" s="36" t="s">
        <v>2</v>
      </c>
      <c r="E52" s="36" t="s">
        <v>3</v>
      </c>
      <c r="F52" s="36" t="s">
        <v>4</v>
      </c>
    </row>
    <row r="53" spans="1:6" ht="79.5" customHeight="1" x14ac:dyDescent="0.25">
      <c r="A53" s="20">
        <v>43776</v>
      </c>
      <c r="B53" s="21" t="s">
        <v>13</v>
      </c>
      <c r="C53" s="22" t="s">
        <v>12</v>
      </c>
      <c r="D53" s="65" t="s">
        <v>40</v>
      </c>
      <c r="E53" s="22">
        <v>55047</v>
      </c>
      <c r="F53" s="23">
        <v>3428.26</v>
      </c>
    </row>
    <row r="54" spans="1:6" ht="30" customHeight="1" x14ac:dyDescent="0.25">
      <c r="A54" s="98" t="s">
        <v>20</v>
      </c>
      <c r="B54" s="99"/>
      <c r="C54" s="99"/>
      <c r="D54" s="99"/>
      <c r="E54" s="100"/>
      <c r="F54" s="30">
        <f>SUM(F53)</f>
        <v>3428.26</v>
      </c>
    </row>
    <row r="55" spans="1:6" ht="11.25" customHeight="1" x14ac:dyDescent="0.25">
      <c r="A55" s="93"/>
      <c r="B55" s="94"/>
      <c r="C55" s="94"/>
      <c r="D55" s="94"/>
      <c r="E55" s="94"/>
      <c r="F55" s="94"/>
    </row>
    <row r="56" spans="1:6" ht="79.5" customHeight="1" x14ac:dyDescent="0.25">
      <c r="A56" s="36" t="s">
        <v>41</v>
      </c>
      <c r="B56" s="39" t="s">
        <v>0</v>
      </c>
      <c r="C56" s="36" t="s">
        <v>1</v>
      </c>
      <c r="D56" s="36" t="s">
        <v>2</v>
      </c>
      <c r="E56" s="36" t="s">
        <v>3</v>
      </c>
      <c r="F56" s="40" t="s">
        <v>4</v>
      </c>
    </row>
    <row r="57" spans="1:6" ht="79.5" customHeight="1" x14ac:dyDescent="0.25">
      <c r="A57" s="20">
        <v>43815</v>
      </c>
      <c r="B57" s="21" t="s">
        <v>14</v>
      </c>
      <c r="C57" s="22" t="s">
        <v>15</v>
      </c>
      <c r="D57" s="65" t="s">
        <v>34</v>
      </c>
      <c r="E57" s="22">
        <v>72226</v>
      </c>
      <c r="F57" s="23">
        <v>577</v>
      </c>
    </row>
    <row r="58" spans="1:6" ht="79.5" customHeight="1" x14ac:dyDescent="0.25">
      <c r="A58" s="20">
        <v>43802</v>
      </c>
      <c r="B58" s="21" t="s">
        <v>23</v>
      </c>
      <c r="C58" s="22" t="s">
        <v>24</v>
      </c>
      <c r="D58" s="65" t="s">
        <v>42</v>
      </c>
      <c r="E58" s="22">
        <v>1321775</v>
      </c>
      <c r="F58" s="23">
        <v>260</v>
      </c>
    </row>
    <row r="59" spans="1:6" ht="79.5" customHeight="1" x14ac:dyDescent="0.25">
      <c r="A59" s="20">
        <v>43810</v>
      </c>
      <c r="B59" s="21" t="s">
        <v>13</v>
      </c>
      <c r="C59" s="22" t="s">
        <v>12</v>
      </c>
      <c r="D59" s="67" t="s">
        <v>17</v>
      </c>
      <c r="E59" s="22">
        <v>55170</v>
      </c>
      <c r="F59" s="23">
        <v>5910.64</v>
      </c>
    </row>
    <row r="60" spans="1:6" ht="30" customHeight="1" x14ac:dyDescent="0.25">
      <c r="A60" s="98" t="s">
        <v>20</v>
      </c>
      <c r="B60" s="99"/>
      <c r="C60" s="99"/>
      <c r="D60" s="99"/>
      <c r="E60" s="100"/>
      <c r="F60" s="30">
        <f>SUM(F57:F59)</f>
        <v>6747.64</v>
      </c>
    </row>
    <row r="61" spans="1:6" ht="11.25" customHeight="1" x14ac:dyDescent="0.25">
      <c r="A61" s="93"/>
      <c r="B61" s="94"/>
      <c r="C61" s="94"/>
      <c r="D61" s="94"/>
      <c r="E61" s="94"/>
      <c r="F61" s="94"/>
    </row>
    <row r="62" spans="1:6" ht="30" customHeight="1" x14ac:dyDescent="0.25">
      <c r="A62" s="95" t="s">
        <v>56</v>
      </c>
      <c r="B62" s="96"/>
      <c r="C62" s="96"/>
      <c r="D62" s="96"/>
      <c r="E62" s="97"/>
      <c r="F62" s="60">
        <f>F4+F10+F15+F19+F26+F29+F34+F38+F45+F50+F54+F60</f>
        <v>55519.5</v>
      </c>
    </row>
  </sheetData>
  <mergeCells count="26">
    <mergeCell ref="A34:E34"/>
    <mergeCell ref="A38:E38"/>
    <mergeCell ref="A1:F1"/>
    <mergeCell ref="A4:E4"/>
    <mergeCell ref="A10:E10"/>
    <mergeCell ref="A15:E15"/>
    <mergeCell ref="A19:E19"/>
    <mergeCell ref="A5:F5"/>
    <mergeCell ref="A11:F11"/>
    <mergeCell ref="A16:F16"/>
    <mergeCell ref="A61:F61"/>
    <mergeCell ref="A62:E62"/>
    <mergeCell ref="A27:F27"/>
    <mergeCell ref="A20:F20"/>
    <mergeCell ref="A30:F30"/>
    <mergeCell ref="A54:E54"/>
    <mergeCell ref="A60:E60"/>
    <mergeCell ref="A29:E29"/>
    <mergeCell ref="A46:F46"/>
    <mergeCell ref="A51:F51"/>
    <mergeCell ref="A55:F55"/>
    <mergeCell ref="A45:E45"/>
    <mergeCell ref="A50:E50"/>
    <mergeCell ref="A39:F39"/>
    <mergeCell ref="A35:F35"/>
    <mergeCell ref="A26:E26"/>
  </mergeCells>
  <printOptions horizontalCentered="1" verticalCentered="1"/>
  <pageMargins left="0.51181102362204722" right="0.51181102362204722" top="0.78740157480314965" bottom="0.78740157480314965" header="0.31496062992125984" footer="0.31496062992125984"/>
  <pageSetup paperSize="9" scale="58" orientation="portrait" verticalDpi="4294967294" r:id="rId1"/>
  <rowBreaks count="3" manualBreakCount="3">
    <brk id="19" max="16383" man="1"/>
    <brk id="38" max="16383" man="1"/>
    <brk id="5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showGridLines="0" zoomScaleNormal="100" workbookViewId="0">
      <selection activeCell="F70" sqref="F70"/>
    </sheetView>
  </sheetViews>
  <sheetFormatPr defaultRowHeight="15" x14ac:dyDescent="0.25"/>
  <cols>
    <col min="1" max="1" width="16.42578125" customWidth="1"/>
    <col min="2" max="2" width="22.140625" bestFit="1" customWidth="1"/>
    <col min="3" max="3" width="18" bestFit="1" customWidth="1"/>
    <col min="4" max="4" width="69.5703125" bestFit="1" customWidth="1"/>
    <col min="5" max="5" width="12.42578125" bestFit="1" customWidth="1"/>
    <col min="6" max="6" width="22.28515625" customWidth="1"/>
  </cols>
  <sheetData>
    <row r="1" spans="1:6" ht="69.95" customHeight="1" x14ac:dyDescent="0.25">
      <c r="A1" s="101" t="s">
        <v>43</v>
      </c>
      <c r="B1" s="104"/>
      <c r="C1" s="104"/>
      <c r="D1" s="104"/>
      <c r="E1" s="104"/>
      <c r="F1" s="104"/>
    </row>
    <row r="2" spans="1:6" ht="30" customHeight="1" x14ac:dyDescent="0.25">
      <c r="A2" s="36" t="s">
        <v>5</v>
      </c>
      <c r="B2" s="36" t="s">
        <v>0</v>
      </c>
      <c r="C2" s="36" t="s">
        <v>1</v>
      </c>
      <c r="D2" s="36" t="s">
        <v>2</v>
      </c>
      <c r="E2" s="36" t="s">
        <v>3</v>
      </c>
      <c r="F2" s="36" t="s">
        <v>4</v>
      </c>
    </row>
    <row r="3" spans="1:6" ht="30" customHeight="1" x14ac:dyDescent="0.25">
      <c r="A3" s="12">
        <v>43846</v>
      </c>
      <c r="B3" s="21" t="s">
        <v>14</v>
      </c>
      <c r="C3" s="22" t="s">
        <v>15</v>
      </c>
      <c r="D3" s="65" t="s">
        <v>34</v>
      </c>
      <c r="E3" s="15">
        <v>73701</v>
      </c>
      <c r="F3" s="16">
        <v>577</v>
      </c>
    </row>
    <row r="4" spans="1:6" ht="30" customHeight="1" x14ac:dyDescent="0.25">
      <c r="A4" s="12">
        <v>43833</v>
      </c>
      <c r="B4" s="13" t="s">
        <v>23</v>
      </c>
      <c r="C4" s="14" t="s">
        <v>24</v>
      </c>
      <c r="D4" s="61" t="s">
        <v>44</v>
      </c>
      <c r="E4" s="15">
        <v>1324202</v>
      </c>
      <c r="F4" s="16">
        <v>780</v>
      </c>
    </row>
    <row r="5" spans="1:6" ht="30" customHeight="1" x14ac:dyDescent="0.25">
      <c r="A5" s="12">
        <v>43853</v>
      </c>
      <c r="B5" s="13" t="s">
        <v>23</v>
      </c>
      <c r="C5" s="14" t="s">
        <v>24</v>
      </c>
      <c r="D5" s="61" t="s">
        <v>45</v>
      </c>
      <c r="E5" s="15">
        <v>1326384</v>
      </c>
      <c r="F5" s="16">
        <v>130</v>
      </c>
    </row>
    <row r="6" spans="1:6" ht="30" customHeight="1" x14ac:dyDescent="0.25">
      <c r="A6" s="12">
        <v>43850</v>
      </c>
      <c r="B6" s="21" t="s">
        <v>13</v>
      </c>
      <c r="C6" s="22" t="s">
        <v>12</v>
      </c>
      <c r="D6" s="61" t="s">
        <v>17</v>
      </c>
      <c r="E6" s="15">
        <v>55230</v>
      </c>
      <c r="F6" s="16">
        <v>6019.14</v>
      </c>
    </row>
    <row r="7" spans="1:6" ht="30" customHeight="1" x14ac:dyDescent="0.25">
      <c r="A7" s="98" t="s">
        <v>20</v>
      </c>
      <c r="B7" s="99"/>
      <c r="C7" s="99"/>
      <c r="D7" s="99"/>
      <c r="E7" s="100"/>
      <c r="F7" s="30">
        <f>SUM(F5:F6)</f>
        <v>6149.14</v>
      </c>
    </row>
    <row r="8" spans="1:6" ht="11.25" customHeight="1" x14ac:dyDescent="0.25">
      <c r="A8" s="45"/>
      <c r="B8" s="45"/>
      <c r="C8" s="45"/>
      <c r="D8" s="45"/>
      <c r="E8" s="45"/>
      <c r="F8" s="46"/>
    </row>
    <row r="9" spans="1:6" ht="30" customHeight="1" x14ac:dyDescent="0.25">
      <c r="A9" s="36" t="s">
        <v>6</v>
      </c>
      <c r="B9" s="36" t="s">
        <v>0</v>
      </c>
      <c r="C9" s="36" t="s">
        <v>1</v>
      </c>
      <c r="D9" s="36" t="s">
        <v>2</v>
      </c>
      <c r="E9" s="36" t="s">
        <v>3</v>
      </c>
      <c r="F9" s="36" t="s">
        <v>4</v>
      </c>
    </row>
    <row r="10" spans="1:6" ht="30" customHeight="1" x14ac:dyDescent="0.25">
      <c r="A10" s="12">
        <v>43878</v>
      </c>
      <c r="B10" s="21" t="s">
        <v>14</v>
      </c>
      <c r="C10" s="22" t="s">
        <v>15</v>
      </c>
      <c r="D10" s="65" t="s">
        <v>34</v>
      </c>
      <c r="E10" s="15">
        <v>75186</v>
      </c>
      <c r="F10" s="16">
        <v>577</v>
      </c>
    </row>
    <row r="11" spans="1:6" ht="30" customHeight="1" x14ac:dyDescent="0.25">
      <c r="A11" s="12" t="s">
        <v>46</v>
      </c>
      <c r="B11" s="21" t="s">
        <v>13</v>
      </c>
      <c r="C11" s="22" t="s">
        <v>12</v>
      </c>
      <c r="D11" s="61" t="s">
        <v>17</v>
      </c>
      <c r="E11" s="15">
        <v>55343</v>
      </c>
      <c r="F11" s="17">
        <v>13023.55</v>
      </c>
    </row>
    <row r="12" spans="1:6" ht="30" customHeight="1" x14ac:dyDescent="0.25">
      <c r="A12" s="98" t="s">
        <v>20</v>
      </c>
      <c r="B12" s="99"/>
      <c r="C12" s="99"/>
      <c r="D12" s="99"/>
      <c r="E12" s="100"/>
      <c r="F12" s="30">
        <f>SUM(F10:F11)</f>
        <v>13600.55</v>
      </c>
    </row>
    <row r="13" spans="1:6" ht="11.25" customHeight="1" x14ac:dyDescent="0.25">
      <c r="A13" s="47"/>
      <c r="B13" s="48"/>
      <c r="C13" s="49"/>
      <c r="D13" s="49"/>
      <c r="E13" s="50"/>
      <c r="F13" s="51"/>
    </row>
    <row r="14" spans="1:6" ht="30" customHeight="1" x14ac:dyDescent="0.25">
      <c r="A14" s="36" t="s">
        <v>7</v>
      </c>
      <c r="B14" s="36" t="s">
        <v>0</v>
      </c>
      <c r="C14" s="36" t="s">
        <v>1</v>
      </c>
      <c r="D14" s="36" t="s">
        <v>2</v>
      </c>
      <c r="E14" s="36" t="s">
        <v>3</v>
      </c>
      <c r="F14" s="36" t="s">
        <v>4</v>
      </c>
    </row>
    <row r="15" spans="1:6" ht="30" customHeight="1" x14ac:dyDescent="0.25">
      <c r="A15" s="12">
        <v>43906</v>
      </c>
      <c r="B15" s="21" t="s">
        <v>14</v>
      </c>
      <c r="C15" s="22" t="s">
        <v>15</v>
      </c>
      <c r="D15" s="65" t="s">
        <v>34</v>
      </c>
      <c r="E15" s="15">
        <v>76635</v>
      </c>
      <c r="F15" s="16">
        <v>577</v>
      </c>
    </row>
    <row r="16" spans="1:6" ht="30" customHeight="1" x14ac:dyDescent="0.25">
      <c r="A16" s="18">
        <v>43914</v>
      </c>
      <c r="B16" s="21" t="s">
        <v>13</v>
      </c>
      <c r="C16" s="22" t="s">
        <v>12</v>
      </c>
      <c r="D16" s="61" t="s">
        <v>17</v>
      </c>
      <c r="E16" s="15">
        <v>55393</v>
      </c>
      <c r="F16" s="16">
        <v>9708.59</v>
      </c>
    </row>
    <row r="17" spans="1:6" ht="30" customHeight="1" x14ac:dyDescent="0.25">
      <c r="A17" s="98" t="s">
        <v>20</v>
      </c>
      <c r="B17" s="99"/>
      <c r="C17" s="99"/>
      <c r="D17" s="99"/>
      <c r="E17" s="100"/>
      <c r="F17" s="30">
        <f>SUM(F15:F16)</f>
        <v>10285.59</v>
      </c>
    </row>
    <row r="18" spans="1:6" ht="11.25" customHeight="1" x14ac:dyDescent="0.25">
      <c r="A18" s="52"/>
      <c r="B18" s="42"/>
      <c r="C18" s="43"/>
      <c r="D18" s="49"/>
      <c r="E18" s="50"/>
      <c r="F18" s="51"/>
    </row>
    <row r="19" spans="1:6" ht="30" customHeight="1" x14ac:dyDescent="0.25">
      <c r="A19" s="36" t="s">
        <v>8</v>
      </c>
      <c r="B19" s="36" t="s">
        <v>0</v>
      </c>
      <c r="C19" s="36" t="s">
        <v>1</v>
      </c>
      <c r="D19" s="36" t="s">
        <v>2</v>
      </c>
      <c r="E19" s="36" t="s">
        <v>3</v>
      </c>
      <c r="F19" s="36" t="s">
        <v>4</v>
      </c>
    </row>
    <row r="20" spans="1:6" ht="30" customHeight="1" x14ac:dyDescent="0.25">
      <c r="A20" s="12">
        <v>43936</v>
      </c>
      <c r="B20" s="21" t="s">
        <v>14</v>
      </c>
      <c r="C20" s="22" t="s">
        <v>15</v>
      </c>
      <c r="D20" s="65" t="s">
        <v>34</v>
      </c>
      <c r="E20" s="15">
        <v>78051</v>
      </c>
      <c r="F20" s="16">
        <v>577</v>
      </c>
    </row>
    <row r="21" spans="1:6" ht="30" customHeight="1" x14ac:dyDescent="0.25">
      <c r="A21" s="12">
        <v>43936</v>
      </c>
      <c r="B21" s="21" t="s">
        <v>13</v>
      </c>
      <c r="C21" s="22" t="s">
        <v>12</v>
      </c>
      <c r="D21" s="65" t="s">
        <v>17</v>
      </c>
      <c r="E21" s="15">
        <v>554877703</v>
      </c>
      <c r="F21" s="16">
        <v>7703.1</v>
      </c>
    </row>
    <row r="22" spans="1:6" ht="30" customHeight="1" x14ac:dyDescent="0.25">
      <c r="A22" s="98" t="s">
        <v>20</v>
      </c>
      <c r="B22" s="99"/>
      <c r="C22" s="99"/>
      <c r="D22" s="99"/>
      <c r="E22" s="100"/>
      <c r="F22" s="30">
        <f>SUM(F20:F21)</f>
        <v>8280.1</v>
      </c>
    </row>
    <row r="23" spans="1:6" ht="11.25" customHeight="1" x14ac:dyDescent="0.25">
      <c r="A23" s="47"/>
      <c r="B23" s="42"/>
      <c r="C23" s="43"/>
      <c r="D23" s="42"/>
      <c r="E23" s="50"/>
      <c r="F23" s="51"/>
    </row>
    <row r="24" spans="1:6" ht="30" customHeight="1" x14ac:dyDescent="0.25">
      <c r="A24" s="37" t="s">
        <v>9</v>
      </c>
      <c r="B24" s="36" t="s">
        <v>0</v>
      </c>
      <c r="C24" s="36" t="s">
        <v>1</v>
      </c>
      <c r="D24" s="36" t="s">
        <v>2</v>
      </c>
      <c r="E24" s="36" t="s">
        <v>3</v>
      </c>
      <c r="F24" s="36" t="s">
        <v>4</v>
      </c>
    </row>
    <row r="25" spans="1:6" ht="30" customHeight="1" x14ac:dyDescent="0.25">
      <c r="A25" s="12">
        <v>43971</v>
      </c>
      <c r="B25" s="21" t="s">
        <v>14</v>
      </c>
      <c r="C25" s="22" t="s">
        <v>15</v>
      </c>
      <c r="D25" s="65" t="s">
        <v>34</v>
      </c>
      <c r="E25" s="15">
        <v>79524</v>
      </c>
      <c r="F25" s="16">
        <v>577</v>
      </c>
    </row>
    <row r="26" spans="1:6" ht="30" customHeight="1" x14ac:dyDescent="0.25">
      <c r="A26" s="12">
        <v>43970</v>
      </c>
      <c r="B26" s="13" t="s">
        <v>23</v>
      </c>
      <c r="C26" s="14" t="s">
        <v>24</v>
      </c>
      <c r="D26" s="65" t="s">
        <v>47</v>
      </c>
      <c r="E26" s="15">
        <v>1335308</v>
      </c>
      <c r="F26" s="16">
        <v>312</v>
      </c>
    </row>
    <row r="27" spans="1:6" ht="30" customHeight="1" x14ac:dyDescent="0.25">
      <c r="A27" s="12">
        <v>43955</v>
      </c>
      <c r="B27" s="21" t="s">
        <v>13</v>
      </c>
      <c r="C27" s="22" t="s">
        <v>12</v>
      </c>
      <c r="D27" s="63" t="s">
        <v>17</v>
      </c>
      <c r="E27" s="15">
        <v>55557</v>
      </c>
      <c r="F27" s="16">
        <v>8973.57</v>
      </c>
    </row>
    <row r="28" spans="1:6" ht="30" customHeight="1" x14ac:dyDescent="0.25">
      <c r="A28" s="98" t="s">
        <v>20</v>
      </c>
      <c r="B28" s="99"/>
      <c r="C28" s="99"/>
      <c r="D28" s="99"/>
      <c r="E28" s="100"/>
      <c r="F28" s="30">
        <f>SUM(F26:F27)</f>
        <v>9285.57</v>
      </c>
    </row>
    <row r="29" spans="1:6" ht="11.25" customHeight="1" x14ac:dyDescent="0.25">
      <c r="A29" s="47"/>
      <c r="B29" s="53"/>
      <c r="C29" s="54"/>
      <c r="D29" s="53"/>
      <c r="E29" s="50"/>
      <c r="F29" s="51"/>
    </row>
    <row r="30" spans="1:6" ht="30" customHeight="1" x14ac:dyDescent="0.25">
      <c r="A30" s="36" t="s">
        <v>10</v>
      </c>
      <c r="B30" s="36" t="s">
        <v>0</v>
      </c>
      <c r="C30" s="36" t="s">
        <v>1</v>
      </c>
      <c r="D30" s="36" t="s">
        <v>2</v>
      </c>
      <c r="E30" s="36" t="s">
        <v>3</v>
      </c>
      <c r="F30" s="36" t="s">
        <v>4</v>
      </c>
    </row>
    <row r="31" spans="1:6" ht="30" customHeight="1" x14ac:dyDescent="0.25">
      <c r="A31" s="12">
        <v>43997</v>
      </c>
      <c r="B31" s="21" t="s">
        <v>14</v>
      </c>
      <c r="C31" s="22" t="s">
        <v>15</v>
      </c>
      <c r="D31" s="65" t="s">
        <v>34</v>
      </c>
      <c r="E31" s="15">
        <v>80956</v>
      </c>
      <c r="F31" s="16">
        <v>775.5</v>
      </c>
    </row>
    <row r="32" spans="1:6" ht="30" customHeight="1" x14ac:dyDescent="0.25">
      <c r="A32" s="12">
        <v>44012</v>
      </c>
      <c r="B32" s="13" t="s">
        <v>23</v>
      </c>
      <c r="C32" s="14" t="s">
        <v>24</v>
      </c>
      <c r="D32" s="65" t="s">
        <v>48</v>
      </c>
      <c r="E32" s="15">
        <v>1338040</v>
      </c>
      <c r="F32" s="16">
        <v>364</v>
      </c>
    </row>
    <row r="33" spans="1:6" ht="30" customHeight="1" x14ac:dyDescent="0.25">
      <c r="A33" s="12">
        <v>43990</v>
      </c>
      <c r="B33" s="13" t="s">
        <v>23</v>
      </c>
      <c r="C33" s="14" t="s">
        <v>24</v>
      </c>
      <c r="D33" s="65" t="s">
        <v>58</v>
      </c>
      <c r="E33" s="15">
        <v>1336645</v>
      </c>
      <c r="F33" s="16">
        <v>182</v>
      </c>
    </row>
    <row r="34" spans="1:6" ht="30" customHeight="1" x14ac:dyDescent="0.25">
      <c r="A34" s="12">
        <v>43998</v>
      </c>
      <c r="B34" s="13" t="s">
        <v>23</v>
      </c>
      <c r="C34" s="14" t="s">
        <v>24</v>
      </c>
      <c r="D34" s="65" t="s">
        <v>59</v>
      </c>
      <c r="E34" s="15">
        <v>1337095</v>
      </c>
      <c r="F34" s="16">
        <v>234</v>
      </c>
    </row>
    <row r="35" spans="1:6" ht="30" customHeight="1" x14ac:dyDescent="0.25">
      <c r="A35" s="12">
        <v>44001</v>
      </c>
      <c r="B35" s="13" t="s">
        <v>23</v>
      </c>
      <c r="C35" s="14" t="s">
        <v>24</v>
      </c>
      <c r="D35" s="65" t="s">
        <v>49</v>
      </c>
      <c r="E35" s="15">
        <v>1337327</v>
      </c>
      <c r="F35" s="16">
        <v>9152</v>
      </c>
    </row>
    <row r="36" spans="1:6" ht="30" customHeight="1" x14ac:dyDescent="0.25">
      <c r="A36" s="12">
        <v>43990</v>
      </c>
      <c r="B36" s="21" t="s">
        <v>13</v>
      </c>
      <c r="C36" s="22" t="s">
        <v>12</v>
      </c>
      <c r="D36" s="65" t="s">
        <v>17</v>
      </c>
      <c r="E36" s="15">
        <v>55683</v>
      </c>
      <c r="F36" s="16">
        <v>7227.31</v>
      </c>
    </row>
    <row r="37" spans="1:6" ht="30" customHeight="1" x14ac:dyDescent="0.25">
      <c r="A37" s="98" t="s">
        <v>20</v>
      </c>
      <c r="B37" s="99"/>
      <c r="C37" s="99"/>
      <c r="D37" s="99"/>
      <c r="E37" s="100"/>
      <c r="F37" s="30">
        <f>SUM(F35:F36)</f>
        <v>16379.310000000001</v>
      </c>
    </row>
    <row r="38" spans="1:6" ht="11.25" customHeight="1" x14ac:dyDescent="0.25">
      <c r="A38" s="47"/>
      <c r="B38" s="42"/>
      <c r="C38" s="43"/>
      <c r="D38" s="42"/>
      <c r="E38" s="50"/>
      <c r="F38" s="51"/>
    </row>
    <row r="39" spans="1:6" ht="30" customHeight="1" x14ac:dyDescent="0.25">
      <c r="A39" s="36" t="s">
        <v>28</v>
      </c>
      <c r="B39" s="36" t="s">
        <v>0</v>
      </c>
      <c r="C39" s="36" t="s">
        <v>1</v>
      </c>
      <c r="D39" s="36" t="s">
        <v>2</v>
      </c>
      <c r="E39" s="36" t="s">
        <v>3</v>
      </c>
      <c r="F39" s="36" t="s">
        <v>4</v>
      </c>
    </row>
    <row r="40" spans="1:6" ht="30" customHeight="1" x14ac:dyDescent="0.25">
      <c r="A40" s="12">
        <v>44013</v>
      </c>
      <c r="B40" s="13" t="s">
        <v>23</v>
      </c>
      <c r="C40" s="14" t="s">
        <v>24</v>
      </c>
      <c r="D40" s="64" t="s">
        <v>48</v>
      </c>
      <c r="E40" s="15">
        <v>1338233</v>
      </c>
      <c r="F40" s="16">
        <v>182</v>
      </c>
    </row>
    <row r="41" spans="1:6" ht="120" x14ac:dyDescent="0.25">
      <c r="A41" s="12">
        <v>44027</v>
      </c>
      <c r="B41" s="21" t="s">
        <v>14</v>
      </c>
      <c r="C41" s="22" t="s">
        <v>15</v>
      </c>
      <c r="D41" s="65" t="s">
        <v>16</v>
      </c>
      <c r="E41" s="15">
        <v>82385</v>
      </c>
      <c r="F41" s="16">
        <v>775.5</v>
      </c>
    </row>
    <row r="42" spans="1:6" ht="30" x14ac:dyDescent="0.25">
      <c r="A42" s="12">
        <v>44014</v>
      </c>
      <c r="B42" s="21" t="s">
        <v>13</v>
      </c>
      <c r="C42" s="22" t="s">
        <v>12</v>
      </c>
      <c r="D42" s="65" t="s">
        <v>17</v>
      </c>
      <c r="E42" s="15">
        <v>55744</v>
      </c>
      <c r="F42" s="16">
        <v>6251.9</v>
      </c>
    </row>
    <row r="43" spans="1:6" ht="30" customHeight="1" x14ac:dyDescent="0.25">
      <c r="A43" s="98" t="s">
        <v>20</v>
      </c>
      <c r="B43" s="99"/>
      <c r="C43" s="99"/>
      <c r="D43" s="99"/>
      <c r="E43" s="100"/>
      <c r="F43" s="30">
        <f>SUM(F41:F42)</f>
        <v>7027.4</v>
      </c>
    </row>
    <row r="44" spans="1:6" ht="11.25" customHeight="1" x14ac:dyDescent="0.25">
      <c r="A44" s="47"/>
      <c r="B44" s="42"/>
      <c r="C44" s="43"/>
      <c r="D44" s="42"/>
      <c r="E44" s="50"/>
      <c r="F44" s="51"/>
    </row>
    <row r="45" spans="1:6" ht="30" customHeight="1" x14ac:dyDescent="0.25">
      <c r="A45" s="36" t="s">
        <v>31</v>
      </c>
      <c r="B45" s="36" t="s">
        <v>0</v>
      </c>
      <c r="C45" s="36" t="s">
        <v>1</v>
      </c>
      <c r="D45" s="36" t="s">
        <v>2</v>
      </c>
      <c r="E45" s="36" t="s">
        <v>3</v>
      </c>
      <c r="F45" s="36" t="s">
        <v>4</v>
      </c>
    </row>
    <row r="46" spans="1:6" ht="120" x14ac:dyDescent="0.25">
      <c r="A46" s="12">
        <v>44060</v>
      </c>
      <c r="B46" s="21" t="s">
        <v>14</v>
      </c>
      <c r="C46" s="22" t="s">
        <v>15</v>
      </c>
      <c r="D46" s="65" t="s">
        <v>16</v>
      </c>
      <c r="E46" s="15">
        <v>83804</v>
      </c>
      <c r="F46" s="16">
        <v>775.5</v>
      </c>
    </row>
    <row r="47" spans="1:6" ht="30" customHeight="1" x14ac:dyDescent="0.25">
      <c r="A47" s="12">
        <v>44053</v>
      </c>
      <c r="B47" s="13" t="s">
        <v>23</v>
      </c>
      <c r="C47" s="14" t="s">
        <v>24</v>
      </c>
      <c r="D47" s="64" t="s">
        <v>50</v>
      </c>
      <c r="E47" s="15">
        <v>1341035</v>
      </c>
      <c r="F47" s="16">
        <v>156</v>
      </c>
    </row>
    <row r="48" spans="1:6" ht="30" customHeight="1" x14ac:dyDescent="0.25">
      <c r="A48" s="24">
        <v>44048</v>
      </c>
      <c r="B48" s="21" t="s">
        <v>13</v>
      </c>
      <c r="C48" s="22" t="s">
        <v>12</v>
      </c>
      <c r="D48" s="64" t="s">
        <v>17</v>
      </c>
      <c r="E48" s="15">
        <v>55819</v>
      </c>
      <c r="F48" s="16">
        <v>3350.39</v>
      </c>
    </row>
    <row r="49" spans="1:6" ht="30" customHeight="1" x14ac:dyDescent="0.25">
      <c r="A49" s="98" t="s">
        <v>20</v>
      </c>
      <c r="B49" s="99"/>
      <c r="C49" s="99"/>
      <c r="D49" s="99"/>
      <c r="E49" s="100"/>
      <c r="F49" s="30">
        <f>SUM(F47:F48)</f>
        <v>3506.39</v>
      </c>
    </row>
    <row r="50" spans="1:6" ht="11.25" customHeight="1" x14ac:dyDescent="0.25">
      <c r="A50" s="47"/>
      <c r="B50" s="53"/>
      <c r="C50" s="54"/>
      <c r="D50" s="55"/>
      <c r="E50" s="50"/>
      <c r="F50" s="51"/>
    </row>
    <row r="51" spans="1:6" ht="30" customHeight="1" x14ac:dyDescent="0.25">
      <c r="A51" s="36" t="s">
        <v>32</v>
      </c>
      <c r="B51" s="36" t="s">
        <v>0</v>
      </c>
      <c r="C51" s="36" t="s">
        <v>1</v>
      </c>
      <c r="D51" s="36" t="s">
        <v>2</v>
      </c>
      <c r="E51" s="36" t="s">
        <v>3</v>
      </c>
      <c r="F51" s="36" t="s">
        <v>4</v>
      </c>
    </row>
    <row r="52" spans="1:6" ht="120" x14ac:dyDescent="0.25">
      <c r="A52" s="20">
        <v>44090</v>
      </c>
      <c r="B52" s="21" t="s">
        <v>14</v>
      </c>
      <c r="C52" s="22" t="s">
        <v>15</v>
      </c>
      <c r="D52" s="65" t="s">
        <v>16</v>
      </c>
      <c r="E52" s="22">
        <v>85205</v>
      </c>
      <c r="F52" s="23">
        <v>775.5</v>
      </c>
    </row>
    <row r="53" spans="1:6" ht="30" customHeight="1" x14ac:dyDescent="0.25">
      <c r="A53" s="98" t="s">
        <v>20</v>
      </c>
      <c r="B53" s="99"/>
      <c r="C53" s="99"/>
      <c r="D53" s="99"/>
      <c r="E53" s="100"/>
      <c r="F53" s="30">
        <f>SUM(F51:F52)</f>
        <v>775.5</v>
      </c>
    </row>
    <row r="54" spans="1:6" ht="11.25" customHeight="1" x14ac:dyDescent="0.25">
      <c r="A54" s="20"/>
      <c r="B54" s="21"/>
      <c r="C54" s="22"/>
      <c r="D54" s="21"/>
      <c r="E54" s="22"/>
      <c r="F54" s="23"/>
    </row>
    <row r="55" spans="1:6" ht="30" customHeight="1" x14ac:dyDescent="0.25">
      <c r="A55" s="36" t="s">
        <v>37</v>
      </c>
      <c r="B55" s="36" t="s">
        <v>0</v>
      </c>
      <c r="C55" s="36" t="s">
        <v>1</v>
      </c>
      <c r="D55" s="36" t="s">
        <v>2</v>
      </c>
      <c r="E55" s="36" t="s">
        <v>3</v>
      </c>
      <c r="F55" s="36" t="s">
        <v>4</v>
      </c>
    </row>
    <row r="56" spans="1:6" ht="119.25" customHeight="1" x14ac:dyDescent="0.25">
      <c r="A56" s="20">
        <v>44119</v>
      </c>
      <c r="B56" s="21" t="s">
        <v>14</v>
      </c>
      <c r="C56" s="22" t="s">
        <v>15</v>
      </c>
      <c r="D56" s="65" t="s">
        <v>16</v>
      </c>
      <c r="E56" s="22">
        <v>86633</v>
      </c>
      <c r="F56" s="23">
        <v>775.5</v>
      </c>
    </row>
    <row r="57" spans="1:6" ht="40.5" customHeight="1" x14ac:dyDescent="0.25">
      <c r="A57" s="20">
        <v>44130</v>
      </c>
      <c r="B57" s="21" t="s">
        <v>13</v>
      </c>
      <c r="C57" s="22" t="s">
        <v>12</v>
      </c>
      <c r="D57" s="64" t="s">
        <v>17</v>
      </c>
      <c r="E57" s="33" t="s">
        <v>51</v>
      </c>
      <c r="F57" s="23">
        <v>3720.07</v>
      </c>
    </row>
    <row r="58" spans="1:6" ht="30" customHeight="1" x14ac:dyDescent="0.25">
      <c r="A58" s="98" t="s">
        <v>20</v>
      </c>
      <c r="B58" s="99"/>
      <c r="C58" s="99"/>
      <c r="D58" s="99"/>
      <c r="E58" s="100"/>
      <c r="F58" s="30">
        <f>SUM(F56:F57)</f>
        <v>4495.57</v>
      </c>
    </row>
    <row r="59" spans="1:6" ht="11.25" customHeight="1" x14ac:dyDescent="0.25">
      <c r="A59" s="41"/>
      <c r="B59" s="42"/>
      <c r="C59" s="43"/>
      <c r="D59" s="55"/>
      <c r="E59" s="56"/>
      <c r="F59" s="44"/>
    </row>
    <row r="60" spans="1:6" ht="30" customHeight="1" x14ac:dyDescent="0.25">
      <c r="A60" s="36" t="s">
        <v>39</v>
      </c>
      <c r="B60" s="38" t="s">
        <v>0</v>
      </c>
      <c r="C60" s="36" t="s">
        <v>1</v>
      </c>
      <c r="D60" s="36" t="s">
        <v>2</v>
      </c>
      <c r="E60" s="36" t="s">
        <v>3</v>
      </c>
      <c r="F60" s="36" t="s">
        <v>4</v>
      </c>
    </row>
    <row r="61" spans="1:6" ht="120" x14ac:dyDescent="0.25">
      <c r="A61" s="20">
        <v>44151</v>
      </c>
      <c r="B61" s="21" t="s">
        <v>14</v>
      </c>
      <c r="C61" s="22" t="s">
        <v>15</v>
      </c>
      <c r="D61" s="65" t="s">
        <v>16</v>
      </c>
      <c r="E61" s="22">
        <v>88036</v>
      </c>
      <c r="F61" s="23">
        <v>775.5</v>
      </c>
    </row>
    <row r="62" spans="1:6" ht="30" customHeight="1" x14ac:dyDescent="0.25">
      <c r="A62" s="20">
        <v>44155</v>
      </c>
      <c r="B62" s="21" t="s">
        <v>13</v>
      </c>
      <c r="C62" s="22" t="s">
        <v>12</v>
      </c>
      <c r="D62" s="64" t="s">
        <v>17</v>
      </c>
      <c r="E62" s="22">
        <v>55928</v>
      </c>
      <c r="F62" s="23">
        <v>5525.65</v>
      </c>
    </row>
    <row r="63" spans="1:6" ht="30" customHeight="1" x14ac:dyDescent="0.25">
      <c r="A63" s="98" t="s">
        <v>20</v>
      </c>
      <c r="B63" s="99"/>
      <c r="C63" s="99"/>
      <c r="D63" s="99"/>
      <c r="E63" s="100"/>
      <c r="F63" s="30">
        <f>SUM(F61:F62)</f>
        <v>6301.15</v>
      </c>
    </row>
    <row r="64" spans="1:6" ht="11.25" customHeight="1" x14ac:dyDescent="0.25">
      <c r="A64" s="41"/>
      <c r="B64" s="42"/>
      <c r="C64" s="43"/>
      <c r="D64" s="42"/>
      <c r="E64" s="43"/>
      <c r="F64" s="44"/>
    </row>
    <row r="65" spans="1:6" ht="30" customHeight="1" x14ac:dyDescent="0.25">
      <c r="A65" s="36" t="s">
        <v>41</v>
      </c>
      <c r="B65" s="39" t="s">
        <v>0</v>
      </c>
      <c r="C65" s="36" t="s">
        <v>1</v>
      </c>
      <c r="D65" s="36" t="s">
        <v>2</v>
      </c>
      <c r="E65" s="36" t="s">
        <v>3</v>
      </c>
      <c r="F65" s="40" t="s">
        <v>4</v>
      </c>
    </row>
    <row r="66" spans="1:6" ht="120" x14ac:dyDescent="0.25">
      <c r="A66" s="20">
        <v>44183</v>
      </c>
      <c r="B66" s="21" t="s">
        <v>14</v>
      </c>
      <c r="C66" s="22" t="s">
        <v>15</v>
      </c>
      <c r="D66" s="65" t="s">
        <v>16</v>
      </c>
      <c r="E66" s="22">
        <v>89412</v>
      </c>
      <c r="F66" s="23">
        <v>775.5</v>
      </c>
    </row>
    <row r="67" spans="1:6" ht="30" customHeight="1" x14ac:dyDescent="0.25">
      <c r="A67" s="20">
        <v>44176</v>
      </c>
      <c r="B67" s="21" t="s">
        <v>13</v>
      </c>
      <c r="C67" s="22" t="s">
        <v>12</v>
      </c>
      <c r="D67" s="64" t="s">
        <v>17</v>
      </c>
      <c r="E67" s="22">
        <v>55949</v>
      </c>
      <c r="F67" s="23">
        <v>4568.3900000000003</v>
      </c>
    </row>
    <row r="68" spans="1:6" ht="30" customHeight="1" x14ac:dyDescent="0.25">
      <c r="A68" s="103" t="s">
        <v>20</v>
      </c>
      <c r="B68" s="103"/>
      <c r="C68" s="103"/>
      <c r="D68" s="103"/>
      <c r="E68" s="103"/>
      <c r="F68" s="30">
        <f>SUM(F66:F67)</f>
        <v>5343.89</v>
      </c>
    </row>
    <row r="70" spans="1:6" ht="30" customHeight="1" x14ac:dyDescent="0.25">
      <c r="A70" s="95" t="s">
        <v>57</v>
      </c>
      <c r="B70" s="96"/>
      <c r="C70" s="96"/>
      <c r="D70" s="96"/>
      <c r="E70" s="97"/>
      <c r="F70" s="60">
        <f>F7+F12+F17+F22+F28+F37+F43+F49+F53+F58+F63+F68</f>
        <v>91430.159999999989</v>
      </c>
    </row>
  </sheetData>
  <mergeCells count="14">
    <mergeCell ref="A1:F1"/>
    <mergeCell ref="A7:E7"/>
    <mergeCell ref="A12:E12"/>
    <mergeCell ref="A17:E17"/>
    <mergeCell ref="A22:E22"/>
    <mergeCell ref="A58:E58"/>
    <mergeCell ref="A63:E63"/>
    <mergeCell ref="A68:E68"/>
    <mergeCell ref="A70:E70"/>
    <mergeCell ref="A28:E28"/>
    <mergeCell ref="A37:E37"/>
    <mergeCell ref="A43:E43"/>
    <mergeCell ref="A49:E49"/>
    <mergeCell ref="A53:E53"/>
  </mergeCells>
  <printOptions horizontalCentered="1" verticalCentered="1"/>
  <pageMargins left="0.51181102362204722" right="0.51181102362204722" top="0.78740157480314965" bottom="0.78740157480314965" header="0.31496062992125984" footer="0.31496062992125984"/>
  <pageSetup paperSize="9" scale="57" orientation="portrait" verticalDpi="4294967294" r:id="rId1"/>
  <rowBreaks count="2" manualBreakCount="2">
    <brk id="37" max="16383" man="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tabSelected="1" zoomScale="85" zoomScaleNormal="85" workbookViewId="0">
      <selection activeCell="A3" sqref="A3"/>
    </sheetView>
  </sheetViews>
  <sheetFormatPr defaultRowHeight="11.25" x14ac:dyDescent="0.15"/>
  <cols>
    <col min="1" max="1" width="12.42578125" style="1" bestFit="1" customWidth="1"/>
    <col min="2" max="2" width="17.28515625" style="1" bestFit="1" customWidth="1"/>
    <col min="3" max="3" width="19.85546875" style="1" bestFit="1" customWidth="1"/>
    <col min="4" max="4" width="68.140625" style="1" bestFit="1" customWidth="1"/>
    <col min="5" max="5" width="8.28515625" style="1" bestFit="1" customWidth="1"/>
    <col min="6" max="6" width="20.28515625" style="1" customWidth="1"/>
    <col min="7" max="16384" width="9.140625" style="1"/>
  </cols>
  <sheetData>
    <row r="1" spans="1:6" ht="91.5" customHeight="1" x14ac:dyDescent="0.15"/>
    <row r="2" spans="1:6" ht="69.95" customHeight="1" x14ac:dyDescent="0.15">
      <c r="A2" s="105" t="s">
        <v>18</v>
      </c>
      <c r="B2" s="106"/>
      <c r="C2" s="106"/>
      <c r="D2" s="106"/>
      <c r="E2" s="106"/>
      <c r="F2" s="106"/>
    </row>
    <row r="3" spans="1:6" ht="30" customHeight="1" x14ac:dyDescent="0.15">
      <c r="A3" s="36" t="s">
        <v>5</v>
      </c>
      <c r="B3" s="36" t="s">
        <v>0</v>
      </c>
      <c r="C3" s="36" t="s">
        <v>1</v>
      </c>
      <c r="D3" s="36" t="s">
        <v>2</v>
      </c>
      <c r="E3" s="36" t="s">
        <v>3</v>
      </c>
      <c r="F3" s="36" t="s">
        <v>4</v>
      </c>
    </row>
    <row r="4" spans="1:6" ht="30" customHeight="1" x14ac:dyDescent="0.15">
      <c r="A4" s="25">
        <v>44200</v>
      </c>
      <c r="B4" s="2" t="s">
        <v>13</v>
      </c>
      <c r="C4" s="27" t="s">
        <v>12</v>
      </c>
      <c r="D4" s="28" t="s">
        <v>17</v>
      </c>
      <c r="E4" s="68">
        <v>56069</v>
      </c>
      <c r="F4" s="29">
        <v>2684.51</v>
      </c>
    </row>
    <row r="5" spans="1:6" ht="78.75" x14ac:dyDescent="0.15">
      <c r="A5" s="25">
        <v>44211</v>
      </c>
      <c r="B5" s="26" t="s">
        <v>14</v>
      </c>
      <c r="C5" s="27" t="s">
        <v>15</v>
      </c>
      <c r="D5" s="26" t="s">
        <v>67</v>
      </c>
      <c r="E5" s="68">
        <v>90785</v>
      </c>
      <c r="F5" s="29">
        <v>775.5</v>
      </c>
    </row>
    <row r="6" spans="1:6" ht="30" customHeight="1" x14ac:dyDescent="0.15">
      <c r="A6" s="98" t="s">
        <v>20</v>
      </c>
      <c r="B6" s="99"/>
      <c r="C6" s="99"/>
      <c r="D6" s="99"/>
      <c r="E6" s="100"/>
      <c r="F6" s="30">
        <f>SUM(F4:F5)</f>
        <v>3460.01</v>
      </c>
    </row>
    <row r="7" spans="1:6" ht="11.25" customHeight="1" x14ac:dyDescent="0.15">
      <c r="A7" s="3"/>
      <c r="B7" s="3"/>
      <c r="C7" s="3"/>
      <c r="D7" s="3"/>
      <c r="E7" s="3"/>
      <c r="F7" s="34"/>
    </row>
    <row r="8" spans="1:6" ht="30" customHeight="1" x14ac:dyDescent="0.15">
      <c r="A8" s="36" t="s">
        <v>6</v>
      </c>
      <c r="B8" s="36" t="s">
        <v>0</v>
      </c>
      <c r="C8" s="36" t="s">
        <v>1</v>
      </c>
      <c r="D8" s="36" t="s">
        <v>2</v>
      </c>
      <c r="E8" s="36" t="s">
        <v>3</v>
      </c>
      <c r="F8" s="36" t="s">
        <v>4</v>
      </c>
    </row>
    <row r="9" spans="1:6" ht="30" customHeight="1" x14ac:dyDescent="0.15">
      <c r="A9" s="25">
        <v>44253</v>
      </c>
      <c r="B9" s="26" t="s">
        <v>11</v>
      </c>
      <c r="C9" s="27" t="s">
        <v>12</v>
      </c>
      <c r="D9" s="28" t="s">
        <v>17</v>
      </c>
      <c r="E9" s="68">
        <v>56236</v>
      </c>
      <c r="F9" s="29">
        <v>1298.06</v>
      </c>
    </row>
    <row r="10" spans="1:6" ht="30" customHeight="1" x14ac:dyDescent="0.15">
      <c r="A10" s="25">
        <v>44253</v>
      </c>
      <c r="B10" s="26" t="s">
        <v>11</v>
      </c>
      <c r="C10" s="27" t="s">
        <v>12</v>
      </c>
      <c r="D10" s="28" t="s">
        <v>17</v>
      </c>
      <c r="E10" s="68">
        <v>56249</v>
      </c>
      <c r="F10" s="31">
        <v>6034.9</v>
      </c>
    </row>
    <row r="11" spans="1:6" ht="78.75" x14ac:dyDescent="0.15">
      <c r="A11" s="25">
        <v>44243</v>
      </c>
      <c r="B11" s="26" t="s">
        <v>14</v>
      </c>
      <c r="C11" s="27" t="s">
        <v>15</v>
      </c>
      <c r="D11" s="26" t="s">
        <v>67</v>
      </c>
      <c r="E11" s="68">
        <v>92125</v>
      </c>
      <c r="F11" s="29">
        <v>775.5</v>
      </c>
    </row>
    <row r="12" spans="1:6" ht="27" customHeight="1" x14ac:dyDescent="0.15">
      <c r="A12" s="98" t="s">
        <v>20</v>
      </c>
      <c r="B12" s="99"/>
      <c r="C12" s="99"/>
      <c r="D12" s="99"/>
      <c r="E12" s="100"/>
      <c r="F12" s="32">
        <f>SUM(F9:F11)</f>
        <v>8108.4599999999991</v>
      </c>
    </row>
    <row r="13" spans="1:6" x14ac:dyDescent="0.15">
      <c r="A13" s="4"/>
      <c r="B13" s="5"/>
      <c r="C13" s="6"/>
      <c r="D13" s="5"/>
      <c r="E13" s="7"/>
      <c r="F13" s="8"/>
    </row>
    <row r="14" spans="1:6" ht="30" customHeight="1" x14ac:dyDescent="0.15">
      <c r="A14" s="39" t="s">
        <v>7</v>
      </c>
      <c r="B14" s="39" t="s">
        <v>0</v>
      </c>
      <c r="C14" s="39" t="s">
        <v>1</v>
      </c>
      <c r="D14" s="39" t="s">
        <v>2</v>
      </c>
      <c r="E14" s="39" t="s">
        <v>3</v>
      </c>
      <c r="F14" s="39" t="s">
        <v>4</v>
      </c>
    </row>
    <row r="15" spans="1:6" ht="78.75" x14ac:dyDescent="0.15">
      <c r="A15" s="25">
        <v>44270</v>
      </c>
      <c r="B15" s="26" t="s">
        <v>14</v>
      </c>
      <c r="C15" s="27" t="s">
        <v>15</v>
      </c>
      <c r="D15" s="26" t="s">
        <v>67</v>
      </c>
      <c r="E15" s="68">
        <v>93450</v>
      </c>
      <c r="F15" s="29">
        <v>775.5</v>
      </c>
    </row>
    <row r="16" spans="1:6" ht="30" customHeight="1" x14ac:dyDescent="0.15">
      <c r="A16" s="98" t="s">
        <v>20</v>
      </c>
      <c r="B16" s="99"/>
      <c r="C16" s="99"/>
      <c r="D16" s="99"/>
      <c r="E16" s="100"/>
      <c r="F16" s="32">
        <f>F15</f>
        <v>775.5</v>
      </c>
    </row>
    <row r="17" spans="1:7" ht="11.25" customHeight="1" x14ac:dyDescent="0.15">
      <c r="A17" s="4"/>
      <c r="B17" s="5"/>
      <c r="C17" s="6"/>
      <c r="D17" s="9"/>
      <c r="E17" s="7"/>
      <c r="F17" s="8"/>
    </row>
    <row r="18" spans="1:7" ht="30" customHeight="1" x14ac:dyDescent="0.15">
      <c r="A18" s="39" t="s">
        <v>8</v>
      </c>
      <c r="B18" s="39" t="s">
        <v>0</v>
      </c>
      <c r="C18" s="39" t="s">
        <v>1</v>
      </c>
      <c r="D18" s="39" t="s">
        <v>2</v>
      </c>
      <c r="E18" s="39" t="s">
        <v>3</v>
      </c>
      <c r="F18" s="39" t="s">
        <v>4</v>
      </c>
    </row>
    <row r="19" spans="1:7" ht="30" customHeight="1" x14ac:dyDescent="0.15">
      <c r="A19" s="25">
        <v>44291</v>
      </c>
      <c r="B19" s="26" t="s">
        <v>11</v>
      </c>
      <c r="C19" s="27" t="s">
        <v>12</v>
      </c>
      <c r="D19" s="28" t="s">
        <v>17</v>
      </c>
      <c r="E19" s="68">
        <v>56337</v>
      </c>
      <c r="F19" s="29">
        <v>6901.59</v>
      </c>
    </row>
    <row r="20" spans="1:7" ht="122.25" customHeight="1" x14ac:dyDescent="0.15">
      <c r="A20" s="25">
        <v>44301</v>
      </c>
      <c r="B20" s="26" t="s">
        <v>19</v>
      </c>
      <c r="C20" s="27" t="s">
        <v>15</v>
      </c>
      <c r="D20" s="26" t="s">
        <v>67</v>
      </c>
      <c r="E20" s="68">
        <v>94779</v>
      </c>
      <c r="F20" s="29">
        <v>736.72</v>
      </c>
    </row>
    <row r="21" spans="1:7" ht="30" customHeight="1" x14ac:dyDescent="0.15">
      <c r="A21" s="98" t="s">
        <v>20</v>
      </c>
      <c r="B21" s="99"/>
      <c r="C21" s="99"/>
      <c r="D21" s="99"/>
      <c r="E21" s="100"/>
      <c r="F21" s="32">
        <f>SUM(F19:F20)</f>
        <v>7638.31</v>
      </c>
    </row>
    <row r="22" spans="1:7" ht="11.25" customHeight="1" x14ac:dyDescent="0.15">
      <c r="A22" s="10"/>
      <c r="B22" s="10"/>
      <c r="C22" s="10"/>
      <c r="D22" s="10"/>
      <c r="E22" s="10"/>
      <c r="F22" s="35"/>
    </row>
    <row r="23" spans="1:7" ht="30" customHeight="1" x14ac:dyDescent="0.15">
      <c r="A23" s="37" t="s">
        <v>9</v>
      </c>
      <c r="B23" s="36" t="s">
        <v>0</v>
      </c>
      <c r="C23" s="36" t="s">
        <v>1</v>
      </c>
      <c r="D23" s="36" t="s">
        <v>2</v>
      </c>
      <c r="E23" s="36" t="s">
        <v>3</v>
      </c>
      <c r="F23" s="36" t="s">
        <v>4</v>
      </c>
    </row>
    <row r="24" spans="1:7" ht="126.75" customHeight="1" x14ac:dyDescent="0.15">
      <c r="A24" s="25">
        <v>44334</v>
      </c>
      <c r="B24" s="26" t="s">
        <v>19</v>
      </c>
      <c r="C24" s="27" t="s">
        <v>15</v>
      </c>
      <c r="D24" s="26" t="s">
        <v>67</v>
      </c>
      <c r="E24" s="68">
        <v>96128</v>
      </c>
      <c r="F24" s="29">
        <v>736.72</v>
      </c>
    </row>
    <row r="25" spans="1:7" ht="30" customHeight="1" x14ac:dyDescent="0.15">
      <c r="A25" s="25">
        <v>44320</v>
      </c>
      <c r="B25" s="26" t="s">
        <v>11</v>
      </c>
      <c r="C25" s="27" t="s">
        <v>12</v>
      </c>
      <c r="D25" s="28" t="s">
        <v>17</v>
      </c>
      <c r="E25" s="68">
        <v>56417</v>
      </c>
      <c r="F25" s="29">
        <v>3228.33</v>
      </c>
    </row>
    <row r="26" spans="1:7" ht="30" customHeight="1" x14ac:dyDescent="0.15">
      <c r="A26" s="98" t="s">
        <v>20</v>
      </c>
      <c r="B26" s="99"/>
      <c r="C26" s="99"/>
      <c r="D26" s="99"/>
      <c r="E26" s="100"/>
      <c r="F26" s="32">
        <f>SUM(F24:F25)</f>
        <v>3965.05</v>
      </c>
    </row>
    <row r="27" spans="1:7" ht="11.25" customHeight="1" x14ac:dyDescent="0.15">
      <c r="A27" s="4"/>
      <c r="B27" s="11"/>
      <c r="C27" s="9"/>
      <c r="D27" s="11"/>
      <c r="E27" s="7"/>
      <c r="F27" s="8"/>
    </row>
    <row r="28" spans="1:7" ht="30" customHeight="1" x14ac:dyDescent="0.15">
      <c r="A28" s="39" t="s">
        <v>10</v>
      </c>
      <c r="B28" s="39" t="s">
        <v>0</v>
      </c>
      <c r="C28" s="39" t="s">
        <v>1</v>
      </c>
      <c r="D28" s="39" t="s">
        <v>2</v>
      </c>
      <c r="E28" s="39" t="s">
        <v>3</v>
      </c>
      <c r="F28" s="39" t="s">
        <v>4</v>
      </c>
    </row>
    <row r="29" spans="1:7" s="69" customFormat="1" ht="90" x14ac:dyDescent="0.15">
      <c r="A29" s="25">
        <v>44365</v>
      </c>
      <c r="B29" s="26" t="s">
        <v>19</v>
      </c>
      <c r="C29" s="27" t="s">
        <v>15</v>
      </c>
      <c r="D29" s="26" t="s">
        <v>16</v>
      </c>
      <c r="E29" s="68">
        <v>97434</v>
      </c>
      <c r="F29" s="29">
        <v>775.5</v>
      </c>
    </row>
    <row r="30" spans="1:7" ht="30" customHeight="1" x14ac:dyDescent="0.15">
      <c r="A30" s="25">
        <v>44348</v>
      </c>
      <c r="B30" s="26" t="s">
        <v>11</v>
      </c>
      <c r="C30" s="27" t="s">
        <v>12</v>
      </c>
      <c r="D30" s="28" t="s">
        <v>17</v>
      </c>
      <c r="E30" s="68">
        <v>56495</v>
      </c>
      <c r="F30" s="29">
        <v>4138.76</v>
      </c>
    </row>
    <row r="31" spans="1:7" ht="30" customHeight="1" x14ac:dyDescent="0.15">
      <c r="A31" s="98" t="s">
        <v>20</v>
      </c>
      <c r="B31" s="99"/>
      <c r="C31" s="99"/>
      <c r="D31" s="99"/>
      <c r="E31" s="100"/>
      <c r="F31" s="32">
        <f>SUM(F29:F30)</f>
        <v>4914.26</v>
      </c>
    </row>
    <row r="32" spans="1:7" ht="11.25" customHeight="1" x14ac:dyDescent="0.25">
      <c r="A32"/>
      <c r="B32"/>
      <c r="C32"/>
      <c r="D32"/>
      <c r="E32"/>
      <c r="F32"/>
      <c r="G32"/>
    </row>
    <row r="33" spans="1:6" ht="30" customHeight="1" x14ac:dyDescent="0.15">
      <c r="A33" s="39" t="s">
        <v>28</v>
      </c>
      <c r="B33" s="39" t="s">
        <v>0</v>
      </c>
      <c r="C33" s="39" t="s">
        <v>1</v>
      </c>
      <c r="D33" s="39" t="s">
        <v>2</v>
      </c>
      <c r="E33" s="39" t="s">
        <v>3</v>
      </c>
      <c r="F33" s="39" t="s">
        <v>4</v>
      </c>
    </row>
    <row r="34" spans="1:6" ht="78.75" x14ac:dyDescent="0.15">
      <c r="A34" s="25">
        <v>44392</v>
      </c>
      <c r="B34" s="26" t="s">
        <v>19</v>
      </c>
      <c r="C34" s="27" t="s">
        <v>15</v>
      </c>
      <c r="D34" s="26" t="s">
        <v>67</v>
      </c>
      <c r="E34" s="68">
        <v>98731</v>
      </c>
      <c r="F34" s="29">
        <v>775.5</v>
      </c>
    </row>
    <row r="35" spans="1:6" ht="30" customHeight="1" x14ac:dyDescent="0.15">
      <c r="A35" s="25">
        <v>44378</v>
      </c>
      <c r="B35" s="26" t="s">
        <v>11</v>
      </c>
      <c r="C35" s="27" t="s">
        <v>12</v>
      </c>
      <c r="D35" s="28" t="s">
        <v>17</v>
      </c>
      <c r="E35" s="68">
        <v>56553</v>
      </c>
      <c r="F35" s="29">
        <v>3951.5</v>
      </c>
    </row>
    <row r="36" spans="1:6" ht="30" customHeight="1" x14ac:dyDescent="0.15">
      <c r="A36" s="98" t="s">
        <v>20</v>
      </c>
      <c r="B36" s="99"/>
      <c r="C36" s="99"/>
      <c r="D36" s="99"/>
      <c r="E36" s="100"/>
      <c r="F36" s="32">
        <f>SUM(F34:F35)</f>
        <v>4727</v>
      </c>
    </row>
    <row r="37" spans="1:6" customFormat="1" ht="11.25" customHeight="1" x14ac:dyDescent="0.25"/>
    <row r="38" spans="1:6" customFormat="1" ht="30" customHeight="1" x14ac:dyDescent="0.25">
      <c r="A38" s="39" t="s">
        <v>31</v>
      </c>
      <c r="B38" s="39" t="s">
        <v>0</v>
      </c>
      <c r="C38" s="39" t="s">
        <v>1</v>
      </c>
      <c r="D38" s="39" t="s">
        <v>2</v>
      </c>
      <c r="E38" s="39" t="s">
        <v>3</v>
      </c>
      <c r="F38" s="39" t="s">
        <v>4</v>
      </c>
    </row>
    <row r="39" spans="1:6" customFormat="1" ht="30" customHeight="1" x14ac:dyDescent="0.25">
      <c r="A39" s="25">
        <v>44410</v>
      </c>
      <c r="B39" s="26" t="s">
        <v>11</v>
      </c>
      <c r="C39" s="27" t="s">
        <v>12</v>
      </c>
      <c r="D39" s="28" t="s">
        <v>17</v>
      </c>
      <c r="E39" s="68">
        <v>56641</v>
      </c>
      <c r="F39" s="29">
        <v>3368.31</v>
      </c>
    </row>
    <row r="40" spans="1:6" customFormat="1" ht="78.75" x14ac:dyDescent="0.25">
      <c r="A40" s="25">
        <v>44425</v>
      </c>
      <c r="B40" s="26" t="s">
        <v>19</v>
      </c>
      <c r="C40" s="27" t="s">
        <v>15</v>
      </c>
      <c r="D40" s="26" t="s">
        <v>67</v>
      </c>
      <c r="E40" s="68">
        <v>100037</v>
      </c>
      <c r="F40" s="29">
        <v>775.5</v>
      </c>
    </row>
    <row r="41" spans="1:6" customFormat="1" ht="33.75" x14ac:dyDescent="0.25">
      <c r="A41" s="25">
        <v>44439</v>
      </c>
      <c r="B41" s="26" t="s">
        <v>61</v>
      </c>
      <c r="C41" s="27" t="s">
        <v>62</v>
      </c>
      <c r="D41" s="28" t="s">
        <v>68</v>
      </c>
      <c r="E41" s="68">
        <v>6266</v>
      </c>
      <c r="F41" s="29">
        <v>260</v>
      </c>
    </row>
    <row r="42" spans="1:6" customFormat="1" ht="15" x14ac:dyDescent="0.25">
      <c r="A42" s="98" t="s">
        <v>20</v>
      </c>
      <c r="B42" s="99"/>
      <c r="C42" s="99"/>
      <c r="D42" s="99"/>
      <c r="E42" s="100"/>
      <c r="F42" s="32">
        <f>SUM(F39:F41)</f>
        <v>4403.8099999999995</v>
      </c>
    </row>
    <row r="43" spans="1:6" customFormat="1" ht="11.25" customHeight="1" x14ac:dyDescent="0.25">
      <c r="A43" s="70"/>
      <c r="B43" s="71"/>
      <c r="C43" s="72"/>
      <c r="D43" s="73"/>
    </row>
    <row r="44" spans="1:6" customFormat="1" ht="30" customHeight="1" x14ac:dyDescent="0.25">
      <c r="A44" s="39" t="s">
        <v>32</v>
      </c>
      <c r="B44" s="39" t="s">
        <v>0</v>
      </c>
      <c r="C44" s="39" t="s">
        <v>1</v>
      </c>
      <c r="D44" s="39" t="s">
        <v>2</v>
      </c>
      <c r="E44" s="39" t="s">
        <v>3</v>
      </c>
      <c r="F44" s="39" t="s">
        <v>4</v>
      </c>
    </row>
    <row r="45" spans="1:6" customFormat="1" ht="30" customHeight="1" x14ac:dyDescent="0.25">
      <c r="A45" s="25">
        <v>44440</v>
      </c>
      <c r="B45" s="26" t="s">
        <v>11</v>
      </c>
      <c r="C45" s="27" t="s">
        <v>12</v>
      </c>
      <c r="D45" s="28" t="s">
        <v>17</v>
      </c>
      <c r="E45" s="68">
        <v>56703</v>
      </c>
      <c r="F45" s="29">
        <v>10209.120000000001</v>
      </c>
    </row>
    <row r="46" spans="1:6" customFormat="1" ht="78.75" x14ac:dyDescent="0.25">
      <c r="A46" s="25">
        <v>44456</v>
      </c>
      <c r="B46" s="26" t="s">
        <v>19</v>
      </c>
      <c r="C46" s="26" t="s">
        <v>15</v>
      </c>
      <c r="D46" s="26" t="s">
        <v>67</v>
      </c>
      <c r="E46" s="68">
        <v>101338</v>
      </c>
      <c r="F46" s="29">
        <v>715.5</v>
      </c>
    </row>
    <row r="47" spans="1:6" customFormat="1" ht="30" customHeight="1" x14ac:dyDescent="0.25">
      <c r="A47" s="98" t="s">
        <v>20</v>
      </c>
      <c r="B47" s="99"/>
      <c r="C47" s="99"/>
      <c r="D47" s="99"/>
      <c r="E47" s="100"/>
      <c r="F47" s="32">
        <f>SUM(F44:F46)</f>
        <v>10924.62</v>
      </c>
    </row>
    <row r="48" spans="1:6" customFormat="1" ht="11.25" customHeight="1" x14ac:dyDescent="0.25">
      <c r="A48" s="70"/>
      <c r="B48" s="71"/>
      <c r="C48" s="72"/>
      <c r="D48" s="73"/>
    </row>
    <row r="49" spans="1:6" customFormat="1" ht="30" customHeight="1" x14ac:dyDescent="0.25">
      <c r="A49" s="39" t="s">
        <v>37</v>
      </c>
      <c r="B49" s="39" t="s">
        <v>0</v>
      </c>
      <c r="C49" s="39" t="s">
        <v>1</v>
      </c>
      <c r="D49" s="39" t="s">
        <v>2</v>
      </c>
      <c r="E49" s="39" t="s">
        <v>3</v>
      </c>
      <c r="F49" s="39" t="s">
        <v>4</v>
      </c>
    </row>
    <row r="50" spans="1:6" customFormat="1" ht="30" customHeight="1" x14ac:dyDescent="0.25">
      <c r="A50" s="25">
        <v>44470</v>
      </c>
      <c r="B50" s="26" t="s">
        <v>11</v>
      </c>
      <c r="C50" s="27" t="s">
        <v>12</v>
      </c>
      <c r="D50" s="28" t="s">
        <v>17</v>
      </c>
      <c r="E50" s="68">
        <v>56775</v>
      </c>
      <c r="F50" s="29">
        <v>24294.85</v>
      </c>
    </row>
    <row r="51" spans="1:6" customFormat="1" ht="33.75" x14ac:dyDescent="0.25">
      <c r="A51" s="25">
        <v>44473</v>
      </c>
      <c r="B51" s="26" t="s">
        <v>61</v>
      </c>
      <c r="C51" s="27" t="s">
        <v>62</v>
      </c>
      <c r="D51" s="28" t="s">
        <v>63</v>
      </c>
      <c r="E51" s="68">
        <v>6577</v>
      </c>
      <c r="F51" s="29">
        <v>4590</v>
      </c>
    </row>
    <row r="52" spans="1:6" customFormat="1" ht="78.75" x14ac:dyDescent="0.25">
      <c r="A52" s="25">
        <v>44484</v>
      </c>
      <c r="B52" s="26" t="s">
        <v>19</v>
      </c>
      <c r="C52" s="26" t="s">
        <v>15</v>
      </c>
      <c r="D52" s="26" t="s">
        <v>67</v>
      </c>
      <c r="E52" s="68">
        <v>102609</v>
      </c>
      <c r="F52" s="29">
        <v>715.5</v>
      </c>
    </row>
    <row r="53" spans="1:6" customFormat="1" ht="33.75" x14ac:dyDescent="0.25">
      <c r="A53" s="25">
        <v>44487</v>
      </c>
      <c r="B53" s="26" t="s">
        <v>64</v>
      </c>
      <c r="C53" s="27" t="s">
        <v>65</v>
      </c>
      <c r="D53" s="28" t="s">
        <v>66</v>
      </c>
      <c r="E53" s="68">
        <v>10165</v>
      </c>
      <c r="F53" s="29">
        <v>60</v>
      </c>
    </row>
    <row r="54" spans="1:6" customFormat="1" ht="15" x14ac:dyDescent="0.25">
      <c r="A54" s="98" t="s">
        <v>20</v>
      </c>
      <c r="B54" s="99"/>
      <c r="C54" s="99"/>
      <c r="D54" s="99"/>
      <c r="E54" s="100"/>
      <c r="F54" s="32">
        <f>SUM(F50:F53)</f>
        <v>29660.35</v>
      </c>
    </row>
    <row r="55" spans="1:6" customFormat="1" ht="15" x14ac:dyDescent="0.25">
      <c r="A55" s="70"/>
      <c r="B55" s="71"/>
      <c r="C55" s="72"/>
      <c r="D55" s="73"/>
      <c r="E55" s="82"/>
      <c r="F55" s="83"/>
    </row>
    <row r="56" spans="1:6" customFormat="1" ht="31.5" x14ac:dyDescent="0.25">
      <c r="A56" s="39" t="s">
        <v>39</v>
      </c>
      <c r="B56" s="39" t="s">
        <v>0</v>
      </c>
      <c r="C56" s="39" t="s">
        <v>1</v>
      </c>
      <c r="D56" s="39" t="s">
        <v>2</v>
      </c>
      <c r="E56" s="39" t="s">
        <v>3</v>
      </c>
      <c r="F56" s="39" t="s">
        <v>4</v>
      </c>
    </row>
    <row r="57" spans="1:6" customFormat="1" ht="22.5" x14ac:dyDescent="0.25">
      <c r="A57" s="25">
        <v>44501</v>
      </c>
      <c r="B57" s="26" t="s">
        <v>11</v>
      </c>
      <c r="C57" s="27" t="s">
        <v>12</v>
      </c>
      <c r="D57" s="28" t="s">
        <v>17</v>
      </c>
      <c r="E57" s="68">
        <v>56853</v>
      </c>
      <c r="F57" s="29">
        <v>6603.21</v>
      </c>
    </row>
    <row r="58" spans="1:6" customFormat="1" ht="33.75" x14ac:dyDescent="0.25">
      <c r="A58" s="25">
        <v>44505</v>
      </c>
      <c r="B58" s="26" t="s">
        <v>61</v>
      </c>
      <c r="C58" s="27" t="s">
        <v>62</v>
      </c>
      <c r="D58" s="28" t="s">
        <v>68</v>
      </c>
      <c r="E58" s="68">
        <v>5073</v>
      </c>
      <c r="F58" s="29">
        <v>130.19999999999999</v>
      </c>
    </row>
    <row r="59" spans="1:6" customFormat="1" ht="78.75" x14ac:dyDescent="0.25">
      <c r="A59" s="25">
        <v>44518</v>
      </c>
      <c r="B59" s="26" t="s">
        <v>19</v>
      </c>
      <c r="C59" s="26" t="s">
        <v>15</v>
      </c>
      <c r="D59" s="26" t="s">
        <v>67</v>
      </c>
      <c r="E59" s="68">
        <v>103897</v>
      </c>
      <c r="F59" s="29">
        <v>715.5</v>
      </c>
    </row>
    <row r="60" spans="1:6" customFormat="1" ht="33.75" x14ac:dyDescent="0.25">
      <c r="A60" s="25">
        <v>44530</v>
      </c>
      <c r="B60" s="26" t="s">
        <v>61</v>
      </c>
      <c r="C60" s="27" t="s">
        <v>62</v>
      </c>
      <c r="D60" s="28" t="s">
        <v>68</v>
      </c>
      <c r="E60" s="68">
        <v>7542</v>
      </c>
      <c r="F60" s="29">
        <v>240</v>
      </c>
    </row>
    <row r="61" spans="1:6" customFormat="1" ht="15" x14ac:dyDescent="0.25">
      <c r="A61" s="98" t="s">
        <v>20</v>
      </c>
      <c r="B61" s="99"/>
      <c r="C61" s="99"/>
      <c r="D61" s="99"/>
      <c r="E61" s="100"/>
      <c r="F61" s="32">
        <f>SUM(F57:F60)</f>
        <v>7688.91</v>
      </c>
    </row>
    <row r="62" spans="1:6" customFormat="1" ht="15" x14ac:dyDescent="0.25">
      <c r="A62" s="74"/>
      <c r="B62" s="75"/>
      <c r="C62" s="76"/>
      <c r="D62" s="77"/>
      <c r="E62" s="78"/>
      <c r="F62" s="79"/>
    </row>
    <row r="63" spans="1:6" customFormat="1" ht="31.5" x14ac:dyDescent="0.25">
      <c r="A63" s="36" t="s">
        <v>41</v>
      </c>
      <c r="B63" s="36" t="s">
        <v>0</v>
      </c>
      <c r="C63" s="36" t="s">
        <v>1</v>
      </c>
      <c r="D63" s="36" t="s">
        <v>2</v>
      </c>
      <c r="E63" s="36" t="s">
        <v>3</v>
      </c>
      <c r="F63" s="36" t="s">
        <v>4</v>
      </c>
    </row>
    <row r="64" spans="1:6" customFormat="1" ht="22.5" x14ac:dyDescent="0.25">
      <c r="A64" s="25">
        <v>44531</v>
      </c>
      <c r="B64" s="26" t="s">
        <v>11</v>
      </c>
      <c r="C64" s="27" t="s">
        <v>12</v>
      </c>
      <c r="D64" s="28" t="s">
        <v>17</v>
      </c>
      <c r="E64" s="68">
        <v>56921</v>
      </c>
      <c r="F64" s="29">
        <v>8730.33</v>
      </c>
    </row>
    <row r="65" spans="1:6" customFormat="1" ht="78.75" x14ac:dyDescent="0.25">
      <c r="A65" s="25">
        <v>44546</v>
      </c>
      <c r="B65" s="26" t="s">
        <v>19</v>
      </c>
      <c r="C65" s="26" t="s">
        <v>15</v>
      </c>
      <c r="D65" s="26" t="s">
        <v>67</v>
      </c>
      <c r="E65" s="68">
        <v>105175</v>
      </c>
      <c r="F65" s="29">
        <v>715.5</v>
      </c>
    </row>
    <row r="66" spans="1:6" customFormat="1" ht="33.75" x14ac:dyDescent="0.25">
      <c r="A66" s="25">
        <v>44552</v>
      </c>
      <c r="B66" s="26" t="s">
        <v>61</v>
      </c>
      <c r="C66" s="27" t="s">
        <v>62</v>
      </c>
      <c r="D66" s="28" t="s">
        <v>68</v>
      </c>
      <c r="E66" s="68">
        <v>7825</v>
      </c>
      <c r="F66" s="29">
        <v>60</v>
      </c>
    </row>
    <row r="67" spans="1:6" customFormat="1" ht="30" customHeight="1" x14ac:dyDescent="0.25">
      <c r="A67" s="98" t="s">
        <v>20</v>
      </c>
      <c r="B67" s="99"/>
      <c r="C67" s="99"/>
      <c r="D67" s="99"/>
      <c r="E67" s="100"/>
      <c r="F67" s="32">
        <f>SUM(F63:F66)</f>
        <v>9505.83</v>
      </c>
    </row>
    <row r="68" spans="1:6" ht="30" customHeight="1" x14ac:dyDescent="0.15">
      <c r="A68" s="95" t="s">
        <v>52</v>
      </c>
      <c r="B68" s="109"/>
      <c r="C68" s="109"/>
      <c r="D68" s="109"/>
      <c r="E68" s="110"/>
      <c r="F68" s="60">
        <f>F67+F54+F47+F42+F36+F31+F26+F21+F16+F12+F6+F61</f>
        <v>95772.11</v>
      </c>
    </row>
    <row r="69" spans="1:6" ht="15.75" x14ac:dyDescent="0.15">
      <c r="A69" s="90" t="s">
        <v>77</v>
      </c>
      <c r="B69" s="90"/>
      <c r="C69" s="90"/>
      <c r="D69" s="108"/>
    </row>
    <row r="70" spans="1:6" ht="15.75" x14ac:dyDescent="0.15">
      <c r="A70" s="91" t="s">
        <v>76</v>
      </c>
      <c r="B70" s="92"/>
      <c r="C70" s="92"/>
      <c r="D70" s="107"/>
    </row>
  </sheetData>
  <mergeCells count="16">
    <mergeCell ref="A70:D70"/>
    <mergeCell ref="A69:D69"/>
    <mergeCell ref="A68:E68"/>
    <mergeCell ref="A21:E21"/>
    <mergeCell ref="A26:E26"/>
    <mergeCell ref="A36:E36"/>
    <mergeCell ref="A42:E42"/>
    <mergeCell ref="A47:E47"/>
    <mergeCell ref="A54:E54"/>
    <mergeCell ref="A61:E61"/>
    <mergeCell ref="A67:E67"/>
    <mergeCell ref="A2:F2"/>
    <mergeCell ref="A6:E6"/>
    <mergeCell ref="A12:E12"/>
    <mergeCell ref="A16:E16"/>
    <mergeCell ref="A31:E31"/>
  </mergeCells>
  <printOptions horizontalCentered="1" verticalCentered="1"/>
  <pageMargins left="0.51181102362204722" right="0.51181102362204722" top="0.27559055118110237" bottom="0.35433070866141736" header="0.31496062992125984" footer="0.31496062992125984"/>
  <pageSetup paperSize="9" scale="50" orientation="portrait" verticalDpi="4294967294" r:id="rId1"/>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DEMONSTRATIVO 2015 a 2021</vt:lpstr>
      <vt:lpstr>2019</vt:lpstr>
      <vt:lpstr>2020</vt:lpstr>
      <vt:lpstr>2021</vt:lpstr>
      <vt:lpstr>'DEMONSTRATIVO 2015 a 2021'!Area_de_impressao</vt:lpstr>
      <vt:lpstr>'2019'!Titulos_de_impressao</vt:lpstr>
      <vt:lpstr>'2020'!Titulos_de_impressao</vt:lpstr>
      <vt:lpstr>'2021'!Titulos_de_impressao</vt:lpstr>
      <vt:lpstr>'DEMONSTRATIVO 2015 a 2021'!Titulos_de_impressao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Monalisa C Carneiro</dc:creator>
  <cp:lastModifiedBy>Luiz Becker Karst</cp:lastModifiedBy>
  <cp:lastPrinted>2022-01-17T18:13:44Z</cp:lastPrinted>
  <dcterms:created xsi:type="dcterms:W3CDTF">2019-11-21T14:10:23Z</dcterms:created>
  <dcterms:modified xsi:type="dcterms:W3CDTF">2022-01-17T18:13:48Z</dcterms:modified>
</cp:coreProperties>
</file>